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15345" windowHeight="4575" activeTab="2"/>
  </bookViews>
  <sheets>
    <sheet name="JULIO 2024" sheetId="7" r:id="rId1"/>
    <sheet name="AGOSTO 2024" sheetId="1" r:id="rId2"/>
    <sheet name="SEPTIEMBRE 2024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0" i="2" l="1"/>
  <c r="H180" i="2"/>
  <c r="G180" i="2"/>
  <c r="D180" i="2"/>
  <c r="L179" i="2"/>
  <c r="K179" i="2"/>
  <c r="I179" i="2"/>
  <c r="M179" i="2" s="1"/>
  <c r="E179" i="2"/>
  <c r="L175" i="2"/>
  <c r="K175" i="2"/>
  <c r="I175" i="2"/>
  <c r="M175" i="2" s="1"/>
  <c r="L174" i="2"/>
  <c r="K174" i="2"/>
  <c r="I174" i="2"/>
  <c r="M174" i="2" s="1"/>
  <c r="E174" i="2"/>
  <c r="L173" i="2"/>
  <c r="K173" i="2"/>
  <c r="I173" i="2"/>
  <c r="M173" i="2" s="1"/>
  <c r="E173" i="2"/>
  <c r="M172" i="2"/>
  <c r="K172" i="2"/>
  <c r="L171" i="2"/>
  <c r="K171" i="2"/>
  <c r="M171" i="2" s="1"/>
  <c r="I171" i="2"/>
  <c r="L170" i="2"/>
  <c r="K170" i="2"/>
  <c r="M170" i="2" s="1"/>
  <c r="I170" i="2"/>
  <c r="E170" i="2"/>
  <c r="L169" i="2"/>
  <c r="K169" i="2"/>
  <c r="I169" i="2"/>
  <c r="M169" i="2" s="1"/>
  <c r="K168" i="2"/>
  <c r="M168" i="2" s="1"/>
  <c r="L167" i="2"/>
  <c r="K167" i="2"/>
  <c r="I167" i="2"/>
  <c r="M167" i="2" s="1"/>
  <c r="L166" i="2"/>
  <c r="K166" i="2"/>
  <c r="I166" i="2"/>
  <c r="M166" i="2" s="1"/>
  <c r="L165" i="2"/>
  <c r="K165" i="2"/>
  <c r="I165" i="2"/>
  <c r="M165" i="2" s="1"/>
  <c r="E165" i="2"/>
  <c r="L164" i="2"/>
  <c r="K164" i="2"/>
  <c r="M164" i="2" s="1"/>
  <c r="I164" i="2"/>
  <c r="E164" i="2"/>
  <c r="L163" i="2"/>
  <c r="K163" i="2"/>
  <c r="I163" i="2"/>
  <c r="M163" i="2" s="1"/>
  <c r="E163" i="2"/>
  <c r="M162" i="2"/>
  <c r="L162" i="2"/>
  <c r="K162" i="2"/>
  <c r="I162" i="2"/>
  <c r="E162" i="2"/>
  <c r="K161" i="2"/>
  <c r="M161" i="2" s="1"/>
  <c r="I161" i="2"/>
  <c r="E161" i="2"/>
  <c r="L160" i="2"/>
  <c r="K160" i="2"/>
  <c r="I160" i="2"/>
  <c r="M160" i="2" s="1"/>
  <c r="L159" i="2"/>
  <c r="K159" i="2"/>
  <c r="I159" i="2"/>
  <c r="M159" i="2" s="1"/>
  <c r="L158" i="2"/>
  <c r="K158" i="2"/>
  <c r="I158" i="2"/>
  <c r="M158" i="2" s="1"/>
  <c r="L157" i="2"/>
  <c r="K157" i="2"/>
  <c r="I157" i="2"/>
  <c r="M157" i="2" s="1"/>
  <c r="L156" i="2"/>
  <c r="K156" i="2"/>
  <c r="I156" i="2"/>
  <c r="M156" i="2" s="1"/>
  <c r="E156" i="2"/>
  <c r="L155" i="2"/>
  <c r="K155" i="2"/>
  <c r="M155" i="2" s="1"/>
  <c r="I155" i="2"/>
  <c r="L154" i="2"/>
  <c r="K154" i="2"/>
  <c r="M154" i="2" s="1"/>
  <c r="I154" i="2"/>
  <c r="E154" i="2"/>
  <c r="L153" i="2"/>
  <c r="K153" i="2"/>
  <c r="I153" i="2"/>
  <c r="M153" i="2" s="1"/>
  <c r="E153" i="2"/>
  <c r="M152" i="2"/>
  <c r="L152" i="2"/>
  <c r="K152" i="2"/>
  <c r="I152" i="2"/>
  <c r="E152" i="2"/>
  <c r="L151" i="2"/>
  <c r="K151" i="2"/>
  <c r="I151" i="2"/>
  <c r="M151" i="2" s="1"/>
  <c r="E151" i="2"/>
  <c r="L150" i="2"/>
  <c r="K150" i="2"/>
  <c r="M150" i="2" s="1"/>
  <c r="I150" i="2"/>
  <c r="E150" i="2"/>
  <c r="L149" i="2"/>
  <c r="K149" i="2"/>
  <c r="I149" i="2"/>
  <c r="M149" i="2" s="1"/>
  <c r="E149" i="2"/>
  <c r="M148" i="2"/>
  <c r="L148" i="2"/>
  <c r="K148" i="2"/>
  <c r="I148" i="2"/>
  <c r="E148" i="2"/>
  <c r="L147" i="2"/>
  <c r="K147" i="2"/>
  <c r="I147" i="2"/>
  <c r="M147" i="2" s="1"/>
  <c r="E147" i="2"/>
  <c r="L146" i="2"/>
  <c r="K146" i="2"/>
  <c r="M146" i="2" s="1"/>
  <c r="I146" i="2"/>
  <c r="E146" i="2"/>
  <c r="L141" i="2"/>
  <c r="K141" i="2"/>
  <c r="I141" i="2"/>
  <c r="M141" i="2" s="1"/>
  <c r="L140" i="2"/>
  <c r="K140" i="2"/>
  <c r="I140" i="2"/>
  <c r="M140" i="2" s="1"/>
  <c r="L139" i="2"/>
  <c r="K139" i="2"/>
  <c r="I139" i="2"/>
  <c r="M139" i="2" s="1"/>
  <c r="L138" i="2"/>
  <c r="K138" i="2"/>
  <c r="I138" i="2"/>
  <c r="M138" i="2" s="1"/>
  <c r="L137" i="2"/>
  <c r="K137" i="2"/>
  <c r="I137" i="2"/>
  <c r="M137" i="2" s="1"/>
  <c r="E137" i="2"/>
  <c r="M136" i="2"/>
  <c r="L136" i="2"/>
  <c r="K136" i="2"/>
  <c r="I136" i="2"/>
  <c r="E136" i="2"/>
  <c r="L135" i="2"/>
  <c r="K135" i="2"/>
  <c r="I135" i="2"/>
  <c r="M135" i="2" s="1"/>
  <c r="E135" i="2"/>
  <c r="L134" i="2"/>
  <c r="K134" i="2"/>
  <c r="M134" i="2" s="1"/>
  <c r="I134" i="2"/>
  <c r="E134" i="2"/>
  <c r="L133" i="2"/>
  <c r="K133" i="2"/>
  <c r="I133" i="2"/>
  <c r="M133" i="2" s="1"/>
  <c r="E133" i="2"/>
  <c r="M132" i="2"/>
  <c r="L132" i="2"/>
  <c r="K132" i="2"/>
  <c r="I132" i="2"/>
  <c r="E132" i="2"/>
  <c r="L131" i="2"/>
  <c r="K131" i="2"/>
  <c r="I131" i="2"/>
  <c r="M131" i="2" s="1"/>
  <c r="E131" i="2"/>
  <c r="L130" i="2"/>
  <c r="K130" i="2"/>
  <c r="M130" i="2" s="1"/>
  <c r="I130" i="2"/>
  <c r="E130" i="2"/>
  <c r="L129" i="2"/>
  <c r="K129" i="2"/>
  <c r="I129" i="2"/>
  <c r="M129" i="2" s="1"/>
  <c r="E129" i="2"/>
  <c r="M128" i="2"/>
  <c r="L128" i="2"/>
  <c r="K128" i="2"/>
  <c r="I128" i="2"/>
  <c r="E128" i="2"/>
  <c r="L127" i="2"/>
  <c r="K127" i="2"/>
  <c r="I127" i="2"/>
  <c r="M127" i="2" s="1"/>
  <c r="E127" i="2"/>
  <c r="L126" i="2"/>
  <c r="K126" i="2"/>
  <c r="M126" i="2" s="1"/>
  <c r="I126" i="2"/>
  <c r="E126" i="2"/>
  <c r="L125" i="2"/>
  <c r="K125" i="2"/>
  <c r="I125" i="2"/>
  <c r="M125" i="2" s="1"/>
  <c r="L124" i="2"/>
  <c r="K124" i="2"/>
  <c r="I124" i="2"/>
  <c r="M124" i="2" s="1"/>
  <c r="L123" i="2"/>
  <c r="K123" i="2"/>
  <c r="I123" i="2"/>
  <c r="M123" i="2" s="1"/>
  <c r="L122" i="2"/>
  <c r="K122" i="2"/>
  <c r="I122" i="2"/>
  <c r="M122" i="2" s="1"/>
  <c r="L121" i="2"/>
  <c r="K121" i="2"/>
  <c r="I121" i="2"/>
  <c r="M121" i="2" s="1"/>
  <c r="L120" i="2"/>
  <c r="K120" i="2"/>
  <c r="I120" i="2"/>
  <c r="M120" i="2" s="1"/>
  <c r="K115" i="2"/>
  <c r="M115" i="2" s="1"/>
  <c r="L114" i="2"/>
  <c r="K114" i="2"/>
  <c r="I114" i="2"/>
  <c r="M114" i="2" s="1"/>
  <c r="E114" i="2"/>
  <c r="L113" i="2"/>
  <c r="I113" i="2"/>
  <c r="M113" i="2" s="1"/>
  <c r="L112" i="2"/>
  <c r="K111" i="2"/>
  <c r="I111" i="2"/>
  <c r="E111" i="2"/>
  <c r="L110" i="2"/>
  <c r="K110" i="2"/>
  <c r="I110" i="2"/>
  <c r="M110" i="2" s="1"/>
  <c r="E110" i="2"/>
  <c r="L109" i="2"/>
  <c r="K109" i="2"/>
  <c r="M109" i="2" s="1"/>
  <c r="I109" i="2"/>
  <c r="E109" i="2"/>
  <c r="L107" i="2"/>
  <c r="K107" i="2"/>
  <c r="I107" i="2"/>
  <c r="M107" i="2" s="1"/>
  <c r="E107" i="2"/>
  <c r="M106" i="2"/>
  <c r="L106" i="2"/>
  <c r="K106" i="2"/>
  <c r="I106" i="2"/>
  <c r="M105" i="2"/>
  <c r="L105" i="2"/>
  <c r="K105" i="2"/>
  <c r="L104" i="2"/>
  <c r="K104" i="2"/>
  <c r="I104" i="2"/>
  <c r="M104" i="2" s="1"/>
  <c r="E104" i="2"/>
  <c r="M103" i="2"/>
  <c r="L103" i="2"/>
  <c r="K103" i="2"/>
  <c r="I103" i="2"/>
  <c r="E103" i="2"/>
  <c r="L102" i="2"/>
  <c r="K102" i="2"/>
  <c r="I102" i="2"/>
  <c r="M102" i="2" s="1"/>
  <c r="E102" i="2"/>
  <c r="L101" i="2"/>
  <c r="K101" i="2"/>
  <c r="M101" i="2" s="1"/>
  <c r="I101" i="2"/>
  <c r="E101" i="2"/>
  <c r="L100" i="2"/>
  <c r="K100" i="2"/>
  <c r="I100" i="2"/>
  <c r="M100" i="2" s="1"/>
  <c r="L99" i="2"/>
  <c r="K99" i="2"/>
  <c r="I99" i="2"/>
  <c r="M99" i="2" s="1"/>
  <c r="E99" i="2"/>
  <c r="M98" i="2"/>
  <c r="L98" i="2"/>
  <c r="K98" i="2"/>
  <c r="I98" i="2"/>
  <c r="E98" i="2"/>
  <c r="L97" i="2"/>
  <c r="K97" i="2"/>
  <c r="I97" i="2"/>
  <c r="M97" i="2" s="1"/>
  <c r="E97" i="2"/>
  <c r="K96" i="2"/>
  <c r="I96" i="2"/>
  <c r="M96" i="2" s="1"/>
  <c r="K95" i="2"/>
  <c r="I95" i="2"/>
  <c r="E95" i="2"/>
  <c r="M94" i="2"/>
  <c r="L94" i="2"/>
  <c r="K94" i="2"/>
  <c r="I94" i="2"/>
  <c r="E94" i="2"/>
  <c r="L93" i="2"/>
  <c r="K93" i="2"/>
  <c r="I93" i="2"/>
  <c r="M93" i="2" s="1"/>
  <c r="E93" i="2"/>
  <c r="L92" i="2"/>
  <c r="K92" i="2"/>
  <c r="M92" i="2" s="1"/>
  <c r="I92" i="2"/>
  <c r="E92" i="2"/>
  <c r="L91" i="2"/>
  <c r="K91" i="2"/>
  <c r="I91" i="2"/>
  <c r="M91" i="2" s="1"/>
  <c r="L90" i="2"/>
  <c r="K90" i="2"/>
  <c r="I90" i="2"/>
  <c r="M90" i="2" s="1"/>
  <c r="E90" i="2"/>
  <c r="M89" i="2"/>
  <c r="L89" i="2"/>
  <c r="K89" i="2"/>
  <c r="I89" i="2"/>
  <c r="M88" i="2"/>
  <c r="L88" i="2"/>
  <c r="K88" i="2"/>
  <c r="I88" i="2"/>
  <c r="M87" i="2"/>
  <c r="L87" i="2"/>
  <c r="K87" i="2"/>
  <c r="I87" i="2"/>
  <c r="E87" i="2"/>
  <c r="L86" i="2"/>
  <c r="K86" i="2"/>
  <c r="I86" i="2"/>
  <c r="M86" i="2" s="1"/>
  <c r="E86" i="2"/>
  <c r="L85" i="2"/>
  <c r="K85" i="2"/>
  <c r="M85" i="2" s="1"/>
  <c r="I85" i="2"/>
  <c r="E85" i="2"/>
  <c r="K84" i="2"/>
  <c r="I84" i="2"/>
  <c r="M84" i="2" s="1"/>
  <c r="E84" i="2"/>
  <c r="L83" i="2"/>
  <c r="K83" i="2"/>
  <c r="I83" i="2"/>
  <c r="M83" i="2" s="1"/>
  <c r="E83" i="2"/>
  <c r="M82" i="2"/>
  <c r="L82" i="2"/>
  <c r="K82" i="2"/>
  <c r="I82" i="2"/>
  <c r="M81" i="2"/>
  <c r="L81" i="2"/>
  <c r="K81" i="2"/>
  <c r="I81" i="2"/>
  <c r="E81" i="2"/>
  <c r="L80" i="2"/>
  <c r="K80" i="2"/>
  <c r="I80" i="2"/>
  <c r="M80" i="2" s="1"/>
  <c r="E80" i="2"/>
  <c r="L79" i="2"/>
  <c r="K79" i="2"/>
  <c r="M79" i="2" s="1"/>
  <c r="I79" i="2"/>
  <c r="E79" i="2"/>
  <c r="L78" i="2"/>
  <c r="K78" i="2"/>
  <c r="I78" i="2"/>
  <c r="M78" i="2" s="1"/>
  <c r="E78" i="2"/>
  <c r="M77" i="2"/>
  <c r="L77" i="2"/>
  <c r="K77" i="2"/>
  <c r="I77" i="2"/>
  <c r="E77" i="2"/>
  <c r="L76" i="2"/>
  <c r="K76" i="2"/>
  <c r="I76" i="2"/>
  <c r="M76" i="2" s="1"/>
  <c r="E76" i="2"/>
  <c r="L75" i="2"/>
  <c r="K75" i="2"/>
  <c r="M75" i="2" s="1"/>
  <c r="I75" i="2"/>
  <c r="E75" i="2"/>
  <c r="L74" i="2"/>
  <c r="K74" i="2"/>
  <c r="I74" i="2"/>
  <c r="M74" i="2" s="1"/>
  <c r="L73" i="2"/>
  <c r="K73" i="2"/>
  <c r="I73" i="2"/>
  <c r="M73" i="2" s="1"/>
  <c r="E73" i="2"/>
  <c r="M72" i="2"/>
  <c r="L72" i="2"/>
  <c r="K72" i="2"/>
  <c r="I72" i="2"/>
  <c r="E72" i="2"/>
  <c r="L71" i="2"/>
  <c r="K71" i="2"/>
  <c r="I71" i="2"/>
  <c r="M71" i="2" s="1"/>
  <c r="L70" i="2"/>
  <c r="K70" i="2"/>
  <c r="I70" i="2"/>
  <c r="M70" i="2" s="1"/>
  <c r="E70" i="2"/>
  <c r="L69" i="2"/>
  <c r="K69" i="2"/>
  <c r="M69" i="2" s="1"/>
  <c r="I69" i="2"/>
  <c r="E69" i="2"/>
  <c r="L68" i="2"/>
  <c r="K68" i="2"/>
  <c r="I68" i="2"/>
  <c r="M68" i="2" s="1"/>
  <c r="E68" i="2"/>
  <c r="M67" i="2"/>
  <c r="L67" i="2"/>
  <c r="K67" i="2"/>
  <c r="I67" i="2"/>
  <c r="E67" i="2"/>
  <c r="L66" i="2"/>
  <c r="K66" i="2"/>
  <c r="I66" i="2"/>
  <c r="M66" i="2" s="1"/>
  <c r="L65" i="2"/>
  <c r="K65" i="2"/>
  <c r="I65" i="2"/>
  <c r="M65" i="2" s="1"/>
  <c r="E65" i="2"/>
  <c r="L64" i="2"/>
  <c r="K64" i="2"/>
  <c r="M64" i="2" s="1"/>
  <c r="I64" i="2"/>
  <c r="E64" i="2"/>
  <c r="L63" i="2"/>
  <c r="E63" i="2"/>
  <c r="L62" i="2"/>
  <c r="K62" i="2"/>
  <c r="I62" i="2"/>
  <c r="M62" i="2" s="1"/>
  <c r="L61" i="2"/>
  <c r="K61" i="2"/>
  <c r="I61" i="2"/>
  <c r="M61" i="2" s="1"/>
  <c r="E61" i="2"/>
  <c r="L60" i="2"/>
  <c r="K60" i="2"/>
  <c r="M60" i="2" s="1"/>
  <c r="I60" i="2"/>
  <c r="E60" i="2"/>
  <c r="L59" i="2"/>
  <c r="K59" i="2"/>
  <c r="I59" i="2"/>
  <c r="M59" i="2" s="1"/>
  <c r="E59" i="2"/>
  <c r="M58" i="2"/>
  <c r="L58" i="2"/>
  <c r="K58" i="2"/>
  <c r="I58" i="2"/>
  <c r="M57" i="2"/>
  <c r="L57" i="2"/>
  <c r="K57" i="2"/>
  <c r="I57" i="2"/>
  <c r="M56" i="2"/>
  <c r="L56" i="2"/>
  <c r="K56" i="2"/>
  <c r="I56" i="2"/>
  <c r="M55" i="2"/>
  <c r="L55" i="2"/>
  <c r="K55" i="2"/>
  <c r="I55" i="2"/>
  <c r="M54" i="2"/>
  <c r="L54" i="2"/>
  <c r="K54" i="2"/>
  <c r="I54" i="2"/>
  <c r="E54" i="2"/>
  <c r="L53" i="2"/>
  <c r="K53" i="2"/>
  <c r="I53" i="2"/>
  <c r="M53" i="2" s="1"/>
  <c r="E53" i="2"/>
  <c r="L52" i="2"/>
  <c r="K52" i="2"/>
  <c r="M52" i="2" s="1"/>
  <c r="I52" i="2"/>
  <c r="E52" i="2"/>
  <c r="L51" i="2"/>
  <c r="K51" i="2"/>
  <c r="I51" i="2"/>
  <c r="M51" i="2" s="1"/>
  <c r="E51" i="2"/>
  <c r="M50" i="2"/>
  <c r="L50" i="2"/>
  <c r="I50" i="2"/>
  <c r="L49" i="2"/>
  <c r="I49" i="2"/>
  <c r="M49" i="2" s="1"/>
  <c r="E49" i="2"/>
  <c r="L48" i="2"/>
  <c r="K48" i="2"/>
  <c r="I48" i="2"/>
  <c r="M48" i="2" s="1"/>
  <c r="L47" i="2"/>
  <c r="K47" i="2"/>
  <c r="I47" i="2"/>
  <c r="M47" i="2" s="1"/>
  <c r="E47" i="2"/>
  <c r="M46" i="2"/>
  <c r="L46" i="2"/>
  <c r="K46" i="2"/>
  <c r="I46" i="2"/>
  <c r="E46" i="2"/>
  <c r="M45" i="2"/>
  <c r="L45" i="2"/>
  <c r="I45" i="2"/>
  <c r="M44" i="2"/>
  <c r="L44" i="2"/>
  <c r="K44" i="2"/>
  <c r="I44" i="2"/>
  <c r="E44" i="2"/>
  <c r="L43" i="2"/>
  <c r="K43" i="2"/>
  <c r="I43" i="2"/>
  <c r="M43" i="2" s="1"/>
  <c r="E43" i="2"/>
  <c r="L42" i="2"/>
  <c r="K42" i="2"/>
  <c r="I42" i="2"/>
  <c r="M42" i="2" s="1"/>
  <c r="E42" i="2"/>
  <c r="L41" i="2"/>
  <c r="K41" i="2"/>
  <c r="I41" i="2"/>
  <c r="M41" i="2" s="1"/>
  <c r="E41" i="2"/>
  <c r="M40" i="2"/>
  <c r="L40" i="2"/>
  <c r="K40" i="2"/>
  <c r="I40" i="2"/>
  <c r="E40" i="2"/>
  <c r="L39" i="2"/>
  <c r="K39" i="2"/>
  <c r="I39" i="2"/>
  <c r="M39" i="2" s="1"/>
  <c r="E39" i="2"/>
  <c r="L38" i="2"/>
  <c r="K38" i="2"/>
  <c r="I38" i="2"/>
  <c r="M38" i="2" s="1"/>
  <c r="E38" i="2"/>
  <c r="L37" i="2"/>
  <c r="K37" i="2"/>
  <c r="I37" i="2"/>
  <c r="M37" i="2" s="1"/>
  <c r="E37" i="2"/>
  <c r="M36" i="2"/>
  <c r="L36" i="2"/>
  <c r="K36" i="2"/>
  <c r="I36" i="2"/>
  <c r="E36" i="2"/>
  <c r="M35" i="2"/>
  <c r="L35" i="2"/>
  <c r="K35" i="2"/>
  <c r="M34" i="2"/>
  <c r="L34" i="2"/>
  <c r="K34" i="2"/>
  <c r="L33" i="2"/>
  <c r="K33" i="2"/>
  <c r="I33" i="2"/>
  <c r="M33" i="2" s="1"/>
  <c r="E33" i="2"/>
  <c r="M32" i="2"/>
  <c r="L32" i="2"/>
  <c r="K32" i="2"/>
  <c r="I32" i="2"/>
  <c r="E32" i="2"/>
  <c r="L31" i="2"/>
  <c r="K31" i="2"/>
  <c r="I31" i="2"/>
  <c r="M31" i="2" s="1"/>
  <c r="L30" i="2"/>
  <c r="K30" i="2"/>
  <c r="I30" i="2"/>
  <c r="M30" i="2" s="1"/>
  <c r="E30" i="2"/>
  <c r="L29" i="2"/>
  <c r="K29" i="2"/>
  <c r="I29" i="2"/>
  <c r="M29" i="2" s="1"/>
  <c r="E29" i="2"/>
  <c r="L28" i="2"/>
  <c r="K28" i="2"/>
  <c r="I28" i="2"/>
  <c r="M28" i="2" s="1"/>
  <c r="E28" i="2"/>
  <c r="M27" i="2"/>
  <c r="L27" i="2"/>
  <c r="K27" i="2"/>
  <c r="I27" i="2"/>
  <c r="E27" i="2"/>
  <c r="L26" i="2"/>
  <c r="K26" i="2"/>
  <c r="I26" i="2"/>
  <c r="M26" i="2" s="1"/>
  <c r="E26" i="2"/>
  <c r="L24" i="2"/>
  <c r="K24" i="2"/>
  <c r="M24" i="2" s="1"/>
  <c r="I24" i="2"/>
  <c r="E24" i="2"/>
  <c r="L22" i="2"/>
  <c r="K22" i="2"/>
  <c r="I22" i="2"/>
  <c r="M22" i="2" s="1"/>
  <c r="E22" i="2"/>
  <c r="M21" i="2"/>
  <c r="L21" i="2"/>
  <c r="K21" i="2"/>
  <c r="I21" i="2"/>
  <c r="E21" i="2"/>
  <c r="L20" i="2"/>
  <c r="K20" i="2"/>
  <c r="I20" i="2"/>
  <c r="M20" i="2" s="1"/>
  <c r="E20" i="2"/>
  <c r="L19" i="2"/>
  <c r="K19" i="2"/>
  <c r="M19" i="2" s="1"/>
  <c r="I19" i="2"/>
  <c r="E19" i="2"/>
  <c r="K15" i="2"/>
  <c r="I15" i="2"/>
  <c r="M15" i="2" s="1"/>
  <c r="E15" i="2"/>
  <c r="L14" i="2"/>
  <c r="K14" i="2"/>
  <c r="I14" i="2"/>
  <c r="M14" i="2" s="1"/>
  <c r="E14" i="2"/>
  <c r="M13" i="2"/>
  <c r="L13" i="2"/>
  <c r="L180" i="2" s="1"/>
  <c r="K13" i="2"/>
  <c r="K180" i="2" s="1"/>
  <c r="I13" i="2"/>
  <c r="E13" i="2"/>
  <c r="E180" i="2" s="1"/>
  <c r="M180" i="2" l="1"/>
  <c r="I180" i="2"/>
  <c r="J175" i="7"/>
  <c r="H175" i="7"/>
  <c r="G175" i="7"/>
  <c r="D175" i="7"/>
  <c r="L174" i="7"/>
  <c r="K174" i="7"/>
  <c r="I174" i="7"/>
  <c r="M174" i="7" s="1"/>
  <c r="E174" i="7"/>
  <c r="L170" i="7"/>
  <c r="K170" i="7"/>
  <c r="M170" i="7" s="1"/>
  <c r="I170" i="7"/>
  <c r="L169" i="7"/>
  <c r="K169" i="7"/>
  <c r="M169" i="7" s="1"/>
  <c r="I169" i="7"/>
  <c r="E169" i="7"/>
  <c r="L168" i="7"/>
  <c r="K168" i="7"/>
  <c r="I168" i="7"/>
  <c r="M168" i="7" s="1"/>
  <c r="E168" i="7"/>
  <c r="M167" i="7"/>
  <c r="K167" i="7"/>
  <c r="L166" i="7"/>
  <c r="K166" i="7"/>
  <c r="M166" i="7" s="1"/>
  <c r="I166" i="7"/>
  <c r="L165" i="7"/>
  <c r="K165" i="7"/>
  <c r="M165" i="7" s="1"/>
  <c r="I165" i="7"/>
  <c r="E165" i="7"/>
  <c r="L164" i="7"/>
  <c r="K164" i="7"/>
  <c r="I164" i="7"/>
  <c r="M164" i="7" s="1"/>
  <c r="K163" i="7"/>
  <c r="M163" i="7" s="1"/>
  <c r="L162" i="7"/>
  <c r="K162" i="7"/>
  <c r="I162" i="7"/>
  <c r="M162" i="7" s="1"/>
  <c r="L161" i="7"/>
  <c r="K161" i="7"/>
  <c r="I161" i="7"/>
  <c r="M161" i="7" s="1"/>
  <c r="L160" i="7"/>
  <c r="K160" i="7"/>
  <c r="I160" i="7"/>
  <c r="M160" i="7" s="1"/>
  <c r="E160" i="7"/>
  <c r="L159" i="7"/>
  <c r="K159" i="7"/>
  <c r="M159" i="7" s="1"/>
  <c r="I159" i="7"/>
  <c r="E159" i="7"/>
  <c r="L158" i="7"/>
  <c r="K158" i="7"/>
  <c r="I158" i="7"/>
  <c r="M158" i="7" s="1"/>
  <c r="E158" i="7"/>
  <c r="M157" i="7"/>
  <c r="L157" i="7"/>
  <c r="K157" i="7"/>
  <c r="I157" i="7"/>
  <c r="E157" i="7"/>
  <c r="K156" i="7"/>
  <c r="I156" i="7"/>
  <c r="M156" i="7" s="1"/>
  <c r="E156" i="7"/>
  <c r="L155" i="7"/>
  <c r="K155" i="7"/>
  <c r="I155" i="7"/>
  <c r="M155" i="7" s="1"/>
  <c r="L154" i="7"/>
  <c r="K154" i="7"/>
  <c r="I154" i="7"/>
  <c r="M154" i="7" s="1"/>
  <c r="L153" i="7"/>
  <c r="K153" i="7"/>
  <c r="I153" i="7"/>
  <c r="M153" i="7" s="1"/>
  <c r="L152" i="7"/>
  <c r="K152" i="7"/>
  <c r="I152" i="7"/>
  <c r="M152" i="7" s="1"/>
  <c r="L151" i="7"/>
  <c r="K151" i="7"/>
  <c r="I151" i="7"/>
  <c r="M151" i="7" s="1"/>
  <c r="E151" i="7"/>
  <c r="L150" i="7"/>
  <c r="K150" i="7"/>
  <c r="M150" i="7" s="1"/>
  <c r="I150" i="7"/>
  <c r="L149" i="7"/>
  <c r="K149" i="7"/>
  <c r="M149" i="7" s="1"/>
  <c r="I149" i="7"/>
  <c r="E149" i="7"/>
  <c r="L148" i="7"/>
  <c r="K148" i="7"/>
  <c r="I148" i="7"/>
  <c r="M148" i="7" s="1"/>
  <c r="E148" i="7"/>
  <c r="M147" i="7"/>
  <c r="L147" i="7"/>
  <c r="K147" i="7"/>
  <c r="I147" i="7"/>
  <c r="E147" i="7"/>
  <c r="L146" i="7"/>
  <c r="K146" i="7"/>
  <c r="I146" i="7"/>
  <c r="M146" i="7" s="1"/>
  <c r="E146" i="7"/>
  <c r="L145" i="7"/>
  <c r="K145" i="7"/>
  <c r="M145" i="7" s="1"/>
  <c r="I145" i="7"/>
  <c r="E145" i="7"/>
  <c r="L144" i="7"/>
  <c r="K144" i="7"/>
  <c r="I144" i="7"/>
  <c r="M144" i="7" s="1"/>
  <c r="E144" i="7"/>
  <c r="M139" i="7"/>
  <c r="L139" i="7"/>
  <c r="K139" i="7"/>
  <c r="I139" i="7"/>
  <c r="M138" i="7"/>
  <c r="L138" i="7"/>
  <c r="K138" i="7"/>
  <c r="I138" i="7"/>
  <c r="M137" i="7"/>
  <c r="L137" i="7"/>
  <c r="K137" i="7"/>
  <c r="I137" i="7"/>
  <c r="M136" i="7"/>
  <c r="L136" i="7"/>
  <c r="K136" i="7"/>
  <c r="I136" i="7"/>
  <c r="M135" i="7"/>
  <c r="L135" i="7"/>
  <c r="K135" i="7"/>
  <c r="I135" i="7"/>
  <c r="E135" i="7"/>
  <c r="L134" i="7"/>
  <c r="K134" i="7"/>
  <c r="I134" i="7"/>
  <c r="M134" i="7" s="1"/>
  <c r="E134" i="7"/>
  <c r="L133" i="7"/>
  <c r="K133" i="7"/>
  <c r="M133" i="7" s="1"/>
  <c r="I133" i="7"/>
  <c r="E133" i="7"/>
  <c r="L132" i="7"/>
  <c r="K132" i="7"/>
  <c r="I132" i="7"/>
  <c r="M132" i="7" s="1"/>
  <c r="E132" i="7"/>
  <c r="M131" i="7"/>
  <c r="L131" i="7"/>
  <c r="K131" i="7"/>
  <c r="I131" i="7"/>
  <c r="E131" i="7"/>
  <c r="L130" i="7"/>
  <c r="K130" i="7"/>
  <c r="I130" i="7"/>
  <c r="M130" i="7" s="1"/>
  <c r="E130" i="7"/>
  <c r="L129" i="7"/>
  <c r="K129" i="7"/>
  <c r="M129" i="7" s="1"/>
  <c r="I129" i="7"/>
  <c r="E129" i="7"/>
  <c r="L128" i="7"/>
  <c r="K128" i="7"/>
  <c r="I128" i="7"/>
  <c r="M128" i="7" s="1"/>
  <c r="E128" i="7"/>
  <c r="M127" i="7"/>
  <c r="L127" i="7"/>
  <c r="K127" i="7"/>
  <c r="I127" i="7"/>
  <c r="E127" i="7"/>
  <c r="L126" i="7"/>
  <c r="K126" i="7"/>
  <c r="I126" i="7"/>
  <c r="M126" i="7" s="1"/>
  <c r="E126" i="7"/>
  <c r="L125" i="7"/>
  <c r="K125" i="7"/>
  <c r="M125" i="7" s="1"/>
  <c r="I125" i="7"/>
  <c r="E125" i="7"/>
  <c r="L124" i="7"/>
  <c r="K124" i="7"/>
  <c r="I124" i="7"/>
  <c r="M124" i="7" s="1"/>
  <c r="E124" i="7"/>
  <c r="M123" i="7"/>
  <c r="L123" i="7"/>
  <c r="K123" i="7"/>
  <c r="I123" i="7"/>
  <c r="M122" i="7"/>
  <c r="L122" i="7"/>
  <c r="K122" i="7"/>
  <c r="I122" i="7"/>
  <c r="M121" i="7"/>
  <c r="L121" i="7"/>
  <c r="K121" i="7"/>
  <c r="I121" i="7"/>
  <c r="M120" i="7"/>
  <c r="L120" i="7"/>
  <c r="K120" i="7"/>
  <c r="I120" i="7"/>
  <c r="M119" i="7"/>
  <c r="L119" i="7"/>
  <c r="K119" i="7"/>
  <c r="I119" i="7"/>
  <c r="M118" i="7"/>
  <c r="L118" i="7"/>
  <c r="K118" i="7"/>
  <c r="I118" i="7"/>
  <c r="M113" i="7"/>
  <c r="K113" i="7"/>
  <c r="L112" i="7"/>
  <c r="K112" i="7"/>
  <c r="M112" i="7" s="1"/>
  <c r="I112" i="7"/>
  <c r="E112" i="7"/>
  <c r="L111" i="7"/>
  <c r="I111" i="7"/>
  <c r="M111" i="7" s="1"/>
  <c r="L110" i="7"/>
  <c r="I110" i="7"/>
  <c r="M110" i="7" s="1"/>
  <c r="L109" i="7"/>
  <c r="K109" i="7"/>
  <c r="I109" i="7"/>
  <c r="M109" i="7" s="1"/>
  <c r="E109" i="7"/>
  <c r="L108" i="7"/>
  <c r="K108" i="7"/>
  <c r="M108" i="7" s="1"/>
  <c r="I108" i="7"/>
  <c r="E108" i="7"/>
  <c r="L107" i="7"/>
  <c r="K107" i="7"/>
  <c r="I107" i="7"/>
  <c r="M107" i="7" s="1"/>
  <c r="E107" i="7"/>
  <c r="M106" i="7"/>
  <c r="L106" i="7"/>
  <c r="K106" i="7"/>
  <c r="I106" i="7"/>
  <c r="E106" i="7"/>
  <c r="L104" i="7"/>
  <c r="K104" i="7"/>
  <c r="I104" i="7"/>
  <c r="M104" i="7" s="1"/>
  <c r="E104" i="7"/>
  <c r="L103" i="7"/>
  <c r="K103" i="7"/>
  <c r="M103" i="7" s="1"/>
  <c r="I103" i="7"/>
  <c r="L102" i="7"/>
  <c r="K102" i="7"/>
  <c r="M102" i="7" s="1"/>
  <c r="I102" i="7"/>
  <c r="L101" i="7"/>
  <c r="K101" i="7"/>
  <c r="M101" i="7" s="1"/>
  <c r="I101" i="7"/>
  <c r="E101" i="7"/>
  <c r="L100" i="7"/>
  <c r="K100" i="7"/>
  <c r="I100" i="7"/>
  <c r="M100" i="7" s="1"/>
  <c r="E100" i="7"/>
  <c r="M99" i="7"/>
  <c r="L99" i="7"/>
  <c r="K99" i="7"/>
  <c r="I99" i="7"/>
  <c r="E99" i="7"/>
  <c r="L98" i="7"/>
  <c r="K98" i="7"/>
  <c r="I98" i="7"/>
  <c r="M98" i="7" s="1"/>
  <c r="L97" i="7"/>
  <c r="K97" i="7"/>
  <c r="I97" i="7"/>
  <c r="M97" i="7" s="1"/>
  <c r="E97" i="7"/>
  <c r="L96" i="7"/>
  <c r="K96" i="7"/>
  <c r="M96" i="7" s="1"/>
  <c r="I96" i="7"/>
  <c r="E96" i="7"/>
  <c r="L95" i="7"/>
  <c r="K95" i="7"/>
  <c r="I95" i="7"/>
  <c r="M95" i="7" s="1"/>
  <c r="E95" i="7"/>
  <c r="M94" i="7"/>
  <c r="K94" i="7"/>
  <c r="I94" i="7"/>
  <c r="K93" i="7"/>
  <c r="I93" i="7"/>
  <c r="M93" i="7" s="1"/>
  <c r="E93" i="7"/>
  <c r="L92" i="7"/>
  <c r="K92" i="7"/>
  <c r="I92" i="7"/>
  <c r="M92" i="7" s="1"/>
  <c r="E92" i="7"/>
  <c r="M91" i="7"/>
  <c r="L91" i="7"/>
  <c r="K91" i="7"/>
  <c r="I91" i="7"/>
  <c r="E91" i="7"/>
  <c r="L90" i="7"/>
  <c r="K90" i="7"/>
  <c r="I90" i="7"/>
  <c r="M90" i="7" s="1"/>
  <c r="E90" i="7"/>
  <c r="L89" i="7"/>
  <c r="K89" i="7"/>
  <c r="M89" i="7" s="1"/>
  <c r="I89" i="7"/>
  <c r="L88" i="7"/>
  <c r="K88" i="7"/>
  <c r="M88" i="7" s="1"/>
  <c r="I88" i="7"/>
  <c r="E88" i="7"/>
  <c r="L87" i="7"/>
  <c r="K87" i="7"/>
  <c r="I87" i="7"/>
  <c r="M87" i="7" s="1"/>
  <c r="L86" i="7"/>
  <c r="K86" i="7"/>
  <c r="I86" i="7"/>
  <c r="M86" i="7" s="1"/>
  <c r="E86" i="7"/>
  <c r="M85" i="7"/>
  <c r="L85" i="7"/>
  <c r="K85" i="7"/>
  <c r="I85" i="7"/>
  <c r="E85" i="7"/>
  <c r="L84" i="7"/>
  <c r="K84" i="7"/>
  <c r="I84" i="7"/>
  <c r="M84" i="7" s="1"/>
  <c r="E84" i="7"/>
  <c r="L83" i="7"/>
  <c r="K83" i="7"/>
  <c r="M83" i="7" s="1"/>
  <c r="I83" i="7"/>
  <c r="E83" i="7"/>
  <c r="L82" i="7"/>
  <c r="K82" i="7"/>
  <c r="I82" i="7"/>
  <c r="M82" i="7" s="1"/>
  <c r="E82" i="7"/>
  <c r="M81" i="7"/>
  <c r="L81" i="7"/>
  <c r="K81" i="7"/>
  <c r="I81" i="7"/>
  <c r="M80" i="7"/>
  <c r="L80" i="7"/>
  <c r="K80" i="7"/>
  <c r="I80" i="7"/>
  <c r="E80" i="7"/>
  <c r="L79" i="7"/>
  <c r="K79" i="7"/>
  <c r="I79" i="7"/>
  <c r="M79" i="7" s="1"/>
  <c r="E79" i="7"/>
  <c r="L78" i="7"/>
  <c r="K78" i="7"/>
  <c r="M78" i="7" s="1"/>
  <c r="I78" i="7"/>
  <c r="E78" i="7"/>
  <c r="L77" i="7"/>
  <c r="K77" i="7"/>
  <c r="I77" i="7"/>
  <c r="M77" i="7" s="1"/>
  <c r="E77" i="7"/>
  <c r="M76" i="7"/>
  <c r="L76" i="7"/>
  <c r="K76" i="7"/>
  <c r="I76" i="7"/>
  <c r="E76" i="7"/>
  <c r="L75" i="7"/>
  <c r="K75" i="7"/>
  <c r="I75" i="7"/>
  <c r="M75" i="7" s="1"/>
  <c r="E75" i="7"/>
  <c r="L74" i="7"/>
  <c r="K74" i="7"/>
  <c r="M74" i="7" s="1"/>
  <c r="I74" i="7"/>
  <c r="E74" i="7"/>
  <c r="L73" i="7"/>
  <c r="K73" i="7"/>
  <c r="I73" i="7"/>
  <c r="M73" i="7" s="1"/>
  <c r="L72" i="7"/>
  <c r="K72" i="7"/>
  <c r="I72" i="7"/>
  <c r="M72" i="7" s="1"/>
  <c r="L71" i="7"/>
  <c r="K71" i="7"/>
  <c r="I71" i="7"/>
  <c r="M71" i="7" s="1"/>
  <c r="E71" i="7"/>
  <c r="M70" i="7"/>
  <c r="L70" i="7"/>
  <c r="K70" i="7"/>
  <c r="I70" i="7"/>
  <c r="E70" i="7"/>
  <c r="L69" i="7"/>
  <c r="K69" i="7"/>
  <c r="I69" i="7"/>
  <c r="M69" i="7" s="1"/>
  <c r="L68" i="7"/>
  <c r="K68" i="7"/>
  <c r="I68" i="7"/>
  <c r="M68" i="7" s="1"/>
  <c r="E68" i="7"/>
  <c r="L67" i="7"/>
  <c r="K67" i="7"/>
  <c r="M67" i="7" s="1"/>
  <c r="I67" i="7"/>
  <c r="E67" i="7"/>
  <c r="L66" i="7"/>
  <c r="K66" i="7"/>
  <c r="I66" i="7"/>
  <c r="M66" i="7" s="1"/>
  <c r="E66" i="7"/>
  <c r="M65" i="7"/>
  <c r="L65" i="7"/>
  <c r="K65" i="7"/>
  <c r="I65" i="7"/>
  <c r="E65" i="7"/>
  <c r="L64" i="7"/>
  <c r="K64" i="7"/>
  <c r="I64" i="7"/>
  <c r="M64" i="7" s="1"/>
  <c r="E64" i="7"/>
  <c r="L63" i="7"/>
  <c r="K63" i="7"/>
  <c r="M63" i="7" s="1"/>
  <c r="I63" i="7"/>
  <c r="E63" i="7"/>
  <c r="L62" i="7"/>
  <c r="E62" i="7"/>
  <c r="L61" i="7"/>
  <c r="K61" i="7"/>
  <c r="I61" i="7"/>
  <c r="M61" i="7" s="1"/>
  <c r="L60" i="7"/>
  <c r="K60" i="7"/>
  <c r="I60" i="7"/>
  <c r="M60" i="7" s="1"/>
  <c r="E60" i="7"/>
  <c r="L59" i="7"/>
  <c r="K59" i="7"/>
  <c r="M59" i="7" s="1"/>
  <c r="I59" i="7"/>
  <c r="E59" i="7"/>
  <c r="L58" i="7"/>
  <c r="K58" i="7"/>
  <c r="I58" i="7"/>
  <c r="M58" i="7" s="1"/>
  <c r="E58" i="7"/>
  <c r="M57" i="7"/>
  <c r="L57" i="7"/>
  <c r="K57" i="7"/>
  <c r="I57" i="7"/>
  <c r="E57" i="7"/>
  <c r="L56" i="7"/>
  <c r="K56" i="7"/>
  <c r="I56" i="7"/>
  <c r="M56" i="7" s="1"/>
  <c r="L55" i="7"/>
  <c r="K55" i="7"/>
  <c r="I55" i="7"/>
  <c r="M55" i="7" s="1"/>
  <c r="L54" i="7"/>
  <c r="K54" i="7"/>
  <c r="I54" i="7"/>
  <c r="M54" i="7" s="1"/>
  <c r="L53" i="7"/>
  <c r="K53" i="7"/>
  <c r="I53" i="7"/>
  <c r="M53" i="7" s="1"/>
  <c r="L52" i="7"/>
  <c r="K52" i="7"/>
  <c r="I52" i="7"/>
  <c r="M52" i="7" s="1"/>
  <c r="E52" i="7"/>
  <c r="L51" i="7"/>
  <c r="K51" i="7"/>
  <c r="M51" i="7" s="1"/>
  <c r="I51" i="7"/>
  <c r="E51" i="7"/>
  <c r="L50" i="7"/>
  <c r="K50" i="7"/>
  <c r="I50" i="7"/>
  <c r="M50" i="7" s="1"/>
  <c r="E50" i="7"/>
  <c r="M49" i="7"/>
  <c r="L49" i="7"/>
  <c r="K49" i="7"/>
  <c r="I49" i="7"/>
  <c r="E49" i="7"/>
  <c r="M48" i="7"/>
  <c r="L48" i="7"/>
  <c r="I48" i="7"/>
  <c r="M47" i="7"/>
  <c r="L47" i="7"/>
  <c r="I47" i="7"/>
  <c r="E47" i="7"/>
  <c r="M46" i="7"/>
  <c r="L46" i="7"/>
  <c r="K46" i="7"/>
  <c r="I46" i="7"/>
  <c r="E46" i="7"/>
  <c r="L45" i="7"/>
  <c r="K45" i="7"/>
  <c r="I45" i="7"/>
  <c r="M45" i="7" s="1"/>
  <c r="L44" i="7"/>
  <c r="K44" i="7"/>
  <c r="I44" i="7"/>
  <c r="M44" i="7" s="1"/>
  <c r="E44" i="7"/>
  <c r="L43" i="7"/>
  <c r="K43" i="7"/>
  <c r="M43" i="7" s="1"/>
  <c r="I43" i="7"/>
  <c r="L42" i="7"/>
  <c r="K42" i="7"/>
  <c r="M42" i="7" s="1"/>
  <c r="I42" i="7"/>
  <c r="E42" i="7"/>
  <c r="L41" i="7"/>
  <c r="K41" i="7"/>
  <c r="I41" i="7"/>
  <c r="M41" i="7" s="1"/>
  <c r="E41" i="7"/>
  <c r="M40" i="7"/>
  <c r="L40" i="7"/>
  <c r="K40" i="7"/>
  <c r="I40" i="7"/>
  <c r="E40" i="7"/>
  <c r="L39" i="7"/>
  <c r="K39" i="7"/>
  <c r="I39" i="7"/>
  <c r="M39" i="7" s="1"/>
  <c r="E39" i="7"/>
  <c r="L38" i="7"/>
  <c r="K38" i="7"/>
  <c r="M38" i="7" s="1"/>
  <c r="I38" i="7"/>
  <c r="E38" i="7"/>
  <c r="L37" i="7"/>
  <c r="K37" i="7"/>
  <c r="I37" i="7"/>
  <c r="M37" i="7" s="1"/>
  <c r="E37" i="7"/>
  <c r="M36" i="7"/>
  <c r="L36" i="7"/>
  <c r="K36" i="7"/>
  <c r="I36" i="7"/>
  <c r="E36" i="7"/>
  <c r="L35" i="7"/>
  <c r="K35" i="7"/>
  <c r="I35" i="7"/>
  <c r="M35" i="7" s="1"/>
  <c r="E35" i="7"/>
  <c r="L34" i="7"/>
  <c r="K34" i="7"/>
  <c r="M34" i="7" s="1"/>
  <c r="I34" i="7"/>
  <c r="E34" i="7"/>
  <c r="L33" i="7"/>
  <c r="K33" i="7"/>
  <c r="M33" i="7" s="1"/>
  <c r="L32" i="7"/>
  <c r="K32" i="7"/>
  <c r="M32" i="7" s="1"/>
  <c r="L31" i="7"/>
  <c r="K31" i="7"/>
  <c r="I31" i="7"/>
  <c r="M31" i="7" s="1"/>
  <c r="E31" i="7"/>
  <c r="L30" i="7"/>
  <c r="K30" i="7"/>
  <c r="M30" i="7" s="1"/>
  <c r="I30" i="7"/>
  <c r="E30" i="7"/>
  <c r="L29" i="7"/>
  <c r="K29" i="7"/>
  <c r="I29" i="7"/>
  <c r="M29" i="7" s="1"/>
  <c r="L28" i="7"/>
  <c r="K28" i="7"/>
  <c r="I28" i="7"/>
  <c r="M28" i="7" s="1"/>
  <c r="E28" i="7"/>
  <c r="M27" i="7"/>
  <c r="L27" i="7"/>
  <c r="K27" i="7"/>
  <c r="I27" i="7"/>
  <c r="E27" i="7"/>
  <c r="L26" i="7"/>
  <c r="K26" i="7"/>
  <c r="I26" i="7"/>
  <c r="M26" i="7" s="1"/>
  <c r="E26" i="7"/>
  <c r="L25" i="7"/>
  <c r="K25" i="7"/>
  <c r="M25" i="7" s="1"/>
  <c r="I25" i="7"/>
  <c r="E25" i="7"/>
  <c r="L24" i="7"/>
  <c r="K24" i="7"/>
  <c r="I24" i="7"/>
  <c r="M24" i="7" s="1"/>
  <c r="E24" i="7"/>
  <c r="M23" i="7"/>
  <c r="L23" i="7"/>
  <c r="K23" i="7"/>
  <c r="I23" i="7"/>
  <c r="E23" i="7"/>
  <c r="L19" i="7"/>
  <c r="K19" i="7"/>
  <c r="I19" i="7"/>
  <c r="M19" i="7" s="1"/>
  <c r="E19" i="7"/>
  <c r="L16" i="7"/>
  <c r="K16" i="7"/>
  <c r="M16" i="7" s="1"/>
  <c r="I16" i="7"/>
  <c r="E16" i="7"/>
  <c r="L15" i="7"/>
  <c r="K15" i="7"/>
  <c r="I15" i="7"/>
  <c r="M15" i="7" s="1"/>
  <c r="E15" i="7"/>
  <c r="M14" i="7"/>
  <c r="L14" i="7"/>
  <c r="L175" i="7" s="1"/>
  <c r="K14" i="7"/>
  <c r="K175" i="7" s="1"/>
  <c r="I14" i="7"/>
  <c r="E14" i="7"/>
  <c r="E175" i="7" s="1"/>
  <c r="M175" i="7" l="1"/>
  <c r="I175" i="7"/>
  <c r="J177" i="1" l="1"/>
  <c r="H177" i="1"/>
  <c r="G177" i="1"/>
  <c r="D177" i="1"/>
  <c r="L176" i="1"/>
  <c r="K176" i="1"/>
  <c r="I176" i="1"/>
  <c r="M176" i="1" s="1"/>
  <c r="E176" i="1"/>
  <c r="L172" i="1"/>
  <c r="K172" i="1"/>
  <c r="I172" i="1"/>
  <c r="M172" i="1" s="1"/>
  <c r="L171" i="1"/>
  <c r="K171" i="1"/>
  <c r="I171" i="1"/>
  <c r="M171" i="1" s="1"/>
  <c r="E171" i="1"/>
  <c r="M170" i="1"/>
  <c r="L170" i="1"/>
  <c r="K170" i="1"/>
  <c r="I170" i="1"/>
  <c r="E170" i="1"/>
  <c r="M169" i="1"/>
  <c r="K169" i="1"/>
  <c r="L168" i="1"/>
  <c r="K168" i="1"/>
  <c r="I168" i="1"/>
  <c r="M168" i="1" s="1"/>
  <c r="L167" i="1"/>
  <c r="K167" i="1"/>
  <c r="I167" i="1"/>
  <c r="M167" i="1" s="1"/>
  <c r="E167" i="1"/>
  <c r="M166" i="1"/>
  <c r="L166" i="1"/>
  <c r="K166" i="1"/>
  <c r="I166" i="1"/>
  <c r="K165" i="1"/>
  <c r="M165" i="1" s="1"/>
  <c r="L164" i="1"/>
  <c r="K164" i="1"/>
  <c r="I164" i="1"/>
  <c r="M164" i="1" s="1"/>
  <c r="L163" i="1"/>
  <c r="K163" i="1"/>
  <c r="I163" i="1"/>
  <c r="M163" i="1" s="1"/>
  <c r="L162" i="1"/>
  <c r="K162" i="1"/>
  <c r="I162" i="1"/>
  <c r="M162" i="1" s="1"/>
  <c r="E162" i="1"/>
  <c r="L161" i="1"/>
  <c r="K161" i="1"/>
  <c r="I161" i="1"/>
  <c r="M161" i="1" s="1"/>
  <c r="E161" i="1"/>
  <c r="M160" i="1"/>
  <c r="L160" i="1"/>
  <c r="K160" i="1"/>
  <c r="I160" i="1"/>
  <c r="E160" i="1"/>
  <c r="M159" i="1"/>
  <c r="L159" i="1"/>
  <c r="K159" i="1"/>
  <c r="I159" i="1"/>
  <c r="E159" i="1"/>
  <c r="K158" i="1"/>
  <c r="I158" i="1"/>
  <c r="M158" i="1" s="1"/>
  <c r="E158" i="1"/>
  <c r="L157" i="1"/>
  <c r="K157" i="1"/>
  <c r="I157" i="1"/>
  <c r="M157" i="1" s="1"/>
  <c r="L156" i="1"/>
  <c r="K156" i="1"/>
  <c r="I156" i="1"/>
  <c r="M156" i="1" s="1"/>
  <c r="L155" i="1"/>
  <c r="K155" i="1"/>
  <c r="I155" i="1"/>
  <c r="M155" i="1" s="1"/>
  <c r="L154" i="1"/>
  <c r="K154" i="1"/>
  <c r="I154" i="1"/>
  <c r="M154" i="1" s="1"/>
  <c r="L153" i="1"/>
  <c r="K153" i="1"/>
  <c r="I153" i="1"/>
  <c r="M153" i="1" s="1"/>
  <c r="E153" i="1"/>
  <c r="L152" i="1"/>
  <c r="K152" i="1"/>
  <c r="I152" i="1"/>
  <c r="M152" i="1" s="1"/>
  <c r="L151" i="1"/>
  <c r="K151" i="1"/>
  <c r="I151" i="1"/>
  <c r="M151" i="1" s="1"/>
  <c r="E151" i="1"/>
  <c r="M150" i="1"/>
  <c r="L150" i="1"/>
  <c r="K150" i="1"/>
  <c r="I150" i="1"/>
  <c r="E150" i="1"/>
  <c r="M149" i="1"/>
  <c r="L149" i="1"/>
  <c r="K149" i="1"/>
  <c r="I149" i="1"/>
  <c r="E149" i="1"/>
  <c r="L148" i="1"/>
  <c r="K148" i="1"/>
  <c r="I148" i="1"/>
  <c r="M148" i="1" s="1"/>
  <c r="E148" i="1"/>
  <c r="L147" i="1"/>
  <c r="K147" i="1"/>
  <c r="I147" i="1"/>
  <c r="M147" i="1" s="1"/>
  <c r="E147" i="1"/>
  <c r="M146" i="1"/>
  <c r="L146" i="1"/>
  <c r="K146" i="1"/>
  <c r="I146" i="1"/>
  <c r="E146" i="1"/>
  <c r="M145" i="1"/>
  <c r="L145" i="1"/>
  <c r="K145" i="1"/>
  <c r="I145" i="1"/>
  <c r="E145" i="1"/>
  <c r="L144" i="1"/>
  <c r="K144" i="1"/>
  <c r="I144" i="1"/>
  <c r="M144" i="1" s="1"/>
  <c r="E144" i="1"/>
  <c r="L143" i="1"/>
  <c r="K143" i="1"/>
  <c r="I143" i="1"/>
  <c r="M143" i="1" s="1"/>
  <c r="E143" i="1"/>
  <c r="M138" i="1"/>
  <c r="L138" i="1"/>
  <c r="K138" i="1"/>
  <c r="I138" i="1"/>
  <c r="M137" i="1"/>
  <c r="L137" i="1"/>
  <c r="K137" i="1"/>
  <c r="I137" i="1"/>
  <c r="M136" i="1"/>
  <c r="L136" i="1"/>
  <c r="K136" i="1"/>
  <c r="I136" i="1"/>
  <c r="M135" i="1"/>
  <c r="L135" i="1"/>
  <c r="K135" i="1"/>
  <c r="I135" i="1"/>
  <c r="M134" i="1"/>
  <c r="L134" i="1"/>
  <c r="K134" i="1"/>
  <c r="I134" i="1"/>
  <c r="E134" i="1"/>
  <c r="M133" i="1"/>
  <c r="L133" i="1"/>
  <c r="K133" i="1"/>
  <c r="I133" i="1"/>
  <c r="E133" i="1"/>
  <c r="L132" i="1"/>
  <c r="K132" i="1"/>
  <c r="I132" i="1"/>
  <c r="M132" i="1" s="1"/>
  <c r="E132" i="1"/>
  <c r="L131" i="1"/>
  <c r="K131" i="1"/>
  <c r="I131" i="1"/>
  <c r="M131" i="1" s="1"/>
  <c r="E131" i="1"/>
  <c r="M130" i="1"/>
  <c r="L130" i="1"/>
  <c r="K130" i="1"/>
  <c r="I130" i="1"/>
  <c r="E130" i="1"/>
  <c r="M129" i="1"/>
  <c r="L129" i="1"/>
  <c r="K129" i="1"/>
  <c r="I129" i="1"/>
  <c r="E129" i="1"/>
  <c r="L128" i="1"/>
  <c r="K128" i="1"/>
  <c r="I128" i="1"/>
  <c r="M128" i="1" s="1"/>
  <c r="E128" i="1"/>
  <c r="L127" i="1"/>
  <c r="K127" i="1"/>
  <c r="I127" i="1"/>
  <c r="M127" i="1" s="1"/>
  <c r="E127" i="1"/>
  <c r="M126" i="1"/>
  <c r="L126" i="1"/>
  <c r="K126" i="1"/>
  <c r="I126" i="1"/>
  <c r="E126" i="1"/>
  <c r="M125" i="1"/>
  <c r="L125" i="1"/>
  <c r="K125" i="1"/>
  <c r="I125" i="1"/>
  <c r="E125" i="1"/>
  <c r="L124" i="1"/>
  <c r="K124" i="1"/>
  <c r="I124" i="1"/>
  <c r="M124" i="1" s="1"/>
  <c r="E124" i="1"/>
  <c r="L123" i="1"/>
  <c r="K123" i="1"/>
  <c r="I123" i="1"/>
  <c r="M123" i="1" s="1"/>
  <c r="E123" i="1"/>
  <c r="M122" i="1"/>
  <c r="L122" i="1"/>
  <c r="K122" i="1"/>
  <c r="I122" i="1"/>
  <c r="M121" i="1"/>
  <c r="L121" i="1"/>
  <c r="K121" i="1"/>
  <c r="I121" i="1"/>
  <c r="M120" i="1"/>
  <c r="L120" i="1"/>
  <c r="K120" i="1"/>
  <c r="I120" i="1"/>
  <c r="M119" i="1"/>
  <c r="L119" i="1"/>
  <c r="K119" i="1"/>
  <c r="I119" i="1"/>
  <c r="M118" i="1"/>
  <c r="L118" i="1"/>
  <c r="K118" i="1"/>
  <c r="I118" i="1"/>
  <c r="M117" i="1"/>
  <c r="L117" i="1"/>
  <c r="K117" i="1"/>
  <c r="I117" i="1"/>
  <c r="K112" i="1"/>
  <c r="M112" i="1" s="1"/>
  <c r="L111" i="1"/>
  <c r="K111" i="1"/>
  <c r="I111" i="1"/>
  <c r="M111" i="1" s="1"/>
  <c r="E111" i="1"/>
  <c r="L110" i="1"/>
  <c r="I110" i="1"/>
  <c r="M110" i="1" s="1"/>
  <c r="L109" i="1"/>
  <c r="I109" i="1"/>
  <c r="M109" i="1" s="1"/>
  <c r="K108" i="1"/>
  <c r="I108" i="1"/>
  <c r="E108" i="1"/>
  <c r="M107" i="1"/>
  <c r="L107" i="1"/>
  <c r="K107" i="1"/>
  <c r="I107" i="1"/>
  <c r="E107" i="1"/>
  <c r="M106" i="1"/>
  <c r="L106" i="1"/>
  <c r="K106" i="1"/>
  <c r="I106" i="1"/>
  <c r="E106" i="1"/>
  <c r="L104" i="1"/>
  <c r="K104" i="1"/>
  <c r="I104" i="1"/>
  <c r="M104" i="1" s="1"/>
  <c r="E104" i="1"/>
  <c r="L103" i="1"/>
  <c r="K103" i="1"/>
  <c r="I103" i="1"/>
  <c r="M103" i="1" s="1"/>
  <c r="L102" i="1"/>
  <c r="K102" i="1"/>
  <c r="M102" i="1" s="1"/>
  <c r="L101" i="1"/>
  <c r="K101" i="1"/>
  <c r="I101" i="1"/>
  <c r="M101" i="1" s="1"/>
  <c r="E101" i="1"/>
  <c r="L100" i="1"/>
  <c r="K100" i="1"/>
  <c r="I100" i="1"/>
  <c r="M100" i="1" s="1"/>
  <c r="E100" i="1"/>
  <c r="M99" i="1"/>
  <c r="L99" i="1"/>
  <c r="K99" i="1"/>
  <c r="I99" i="1"/>
  <c r="E99" i="1"/>
  <c r="M98" i="1"/>
  <c r="L98" i="1"/>
  <c r="K98" i="1"/>
  <c r="I98" i="1"/>
  <c r="M97" i="1"/>
  <c r="L97" i="1"/>
  <c r="K97" i="1"/>
  <c r="I97" i="1"/>
  <c r="E97" i="1"/>
  <c r="L96" i="1"/>
  <c r="K96" i="1"/>
  <c r="I96" i="1"/>
  <c r="M96" i="1" s="1"/>
  <c r="E96" i="1"/>
  <c r="K95" i="1"/>
  <c r="I95" i="1"/>
  <c r="M95" i="1" s="1"/>
  <c r="K94" i="1"/>
  <c r="I94" i="1"/>
  <c r="M94" i="1" s="1"/>
  <c r="E94" i="1"/>
  <c r="L93" i="1"/>
  <c r="K93" i="1"/>
  <c r="I93" i="1"/>
  <c r="M93" i="1" s="1"/>
  <c r="E93" i="1"/>
  <c r="L92" i="1"/>
  <c r="K92" i="1"/>
  <c r="I92" i="1"/>
  <c r="M92" i="1" s="1"/>
  <c r="E92" i="1"/>
  <c r="M91" i="1"/>
  <c r="L91" i="1"/>
  <c r="K91" i="1"/>
  <c r="I91" i="1"/>
  <c r="E91" i="1"/>
  <c r="M90" i="1"/>
  <c r="L90" i="1"/>
  <c r="K90" i="1"/>
  <c r="I90" i="1"/>
  <c r="M89" i="1"/>
  <c r="L89" i="1"/>
  <c r="K89" i="1"/>
  <c r="I89" i="1"/>
  <c r="E89" i="1"/>
  <c r="L88" i="1"/>
  <c r="K88" i="1"/>
  <c r="I88" i="1"/>
  <c r="M88" i="1" s="1"/>
  <c r="L87" i="1"/>
  <c r="K87" i="1"/>
  <c r="I87" i="1"/>
  <c r="M87" i="1" s="1"/>
  <c r="L86" i="1"/>
  <c r="K86" i="1"/>
  <c r="I86" i="1"/>
  <c r="M86" i="1" s="1"/>
  <c r="E86" i="1"/>
  <c r="L85" i="1"/>
  <c r="K85" i="1"/>
  <c r="I85" i="1"/>
  <c r="M85" i="1" s="1"/>
  <c r="E85" i="1"/>
  <c r="M84" i="1"/>
  <c r="L84" i="1"/>
  <c r="K84" i="1"/>
  <c r="I84" i="1"/>
  <c r="E84" i="1"/>
  <c r="M83" i="1"/>
  <c r="K83" i="1"/>
  <c r="I83" i="1"/>
  <c r="E83" i="1"/>
  <c r="M82" i="1"/>
  <c r="L82" i="1"/>
  <c r="K82" i="1"/>
  <c r="I82" i="1"/>
  <c r="E82" i="1"/>
  <c r="L81" i="1"/>
  <c r="K81" i="1"/>
  <c r="I81" i="1"/>
  <c r="M81" i="1" s="1"/>
  <c r="L80" i="1"/>
  <c r="K80" i="1"/>
  <c r="I80" i="1"/>
  <c r="M80" i="1" s="1"/>
  <c r="E80" i="1"/>
  <c r="L79" i="1"/>
  <c r="K79" i="1"/>
  <c r="I79" i="1"/>
  <c r="M79" i="1" s="1"/>
  <c r="E79" i="1"/>
  <c r="M78" i="1"/>
  <c r="L78" i="1"/>
  <c r="K78" i="1"/>
  <c r="I78" i="1"/>
  <c r="E78" i="1"/>
  <c r="M77" i="1"/>
  <c r="L77" i="1"/>
  <c r="K77" i="1"/>
  <c r="I77" i="1"/>
  <c r="E77" i="1"/>
  <c r="L76" i="1"/>
  <c r="K76" i="1"/>
  <c r="I76" i="1"/>
  <c r="M76" i="1" s="1"/>
  <c r="E76" i="1"/>
  <c r="L75" i="1"/>
  <c r="K75" i="1"/>
  <c r="I75" i="1"/>
  <c r="M75" i="1" s="1"/>
  <c r="E75" i="1"/>
  <c r="M74" i="1"/>
  <c r="L74" i="1"/>
  <c r="K74" i="1"/>
  <c r="I74" i="1"/>
  <c r="E74" i="1"/>
  <c r="M73" i="1"/>
  <c r="L73" i="1"/>
  <c r="K73" i="1"/>
  <c r="I73" i="1"/>
  <c r="M72" i="1"/>
  <c r="L72" i="1"/>
  <c r="K72" i="1"/>
  <c r="I72" i="1"/>
  <c r="M71" i="1"/>
  <c r="L71" i="1"/>
  <c r="K71" i="1"/>
  <c r="I71" i="1"/>
  <c r="E71" i="1"/>
  <c r="L70" i="1"/>
  <c r="K70" i="1"/>
  <c r="I70" i="1"/>
  <c r="M70" i="1" s="1"/>
  <c r="E70" i="1"/>
  <c r="L69" i="1"/>
  <c r="K69" i="1"/>
  <c r="I69" i="1"/>
  <c r="M69" i="1" s="1"/>
  <c r="L68" i="1"/>
  <c r="K68" i="1"/>
  <c r="I68" i="1"/>
  <c r="M68" i="1" s="1"/>
  <c r="E68" i="1"/>
  <c r="M67" i="1"/>
  <c r="L67" i="1"/>
  <c r="K67" i="1"/>
  <c r="I67" i="1"/>
  <c r="E67" i="1"/>
  <c r="M66" i="1"/>
  <c r="L66" i="1"/>
  <c r="K66" i="1"/>
  <c r="I66" i="1"/>
  <c r="E66" i="1"/>
  <c r="L65" i="1"/>
  <c r="K65" i="1"/>
  <c r="I65" i="1"/>
  <c r="M65" i="1" s="1"/>
  <c r="E65" i="1"/>
  <c r="L64" i="1"/>
  <c r="K64" i="1"/>
  <c r="I64" i="1"/>
  <c r="M64" i="1" s="1"/>
  <c r="E64" i="1"/>
  <c r="M63" i="1"/>
  <c r="L63" i="1"/>
  <c r="K63" i="1"/>
  <c r="I63" i="1"/>
  <c r="E63" i="1"/>
  <c r="L62" i="1"/>
  <c r="E62" i="1"/>
  <c r="L61" i="1"/>
  <c r="K61" i="1"/>
  <c r="I61" i="1"/>
  <c r="M61" i="1" s="1"/>
  <c r="L60" i="1"/>
  <c r="K60" i="1"/>
  <c r="I60" i="1"/>
  <c r="M60" i="1" s="1"/>
  <c r="E60" i="1"/>
  <c r="M59" i="1"/>
  <c r="L59" i="1"/>
  <c r="K59" i="1"/>
  <c r="I59" i="1"/>
  <c r="E59" i="1"/>
  <c r="M58" i="1"/>
  <c r="L58" i="1"/>
  <c r="K58" i="1"/>
  <c r="I58" i="1"/>
  <c r="E58" i="1"/>
  <c r="L57" i="1"/>
  <c r="K57" i="1"/>
  <c r="I57" i="1"/>
  <c r="M57" i="1" s="1"/>
  <c r="E57" i="1"/>
  <c r="L56" i="1"/>
  <c r="K56" i="1"/>
  <c r="I56" i="1"/>
  <c r="M56" i="1" s="1"/>
  <c r="L55" i="1"/>
  <c r="K55" i="1"/>
  <c r="I55" i="1"/>
  <c r="M55" i="1" s="1"/>
  <c r="L54" i="1"/>
  <c r="K54" i="1"/>
  <c r="I54" i="1"/>
  <c r="M54" i="1" s="1"/>
  <c r="L53" i="1"/>
  <c r="K53" i="1"/>
  <c r="I53" i="1"/>
  <c r="M53" i="1" s="1"/>
  <c r="E53" i="1"/>
  <c r="M52" i="1"/>
  <c r="L52" i="1"/>
  <c r="K52" i="1"/>
  <c r="I52" i="1"/>
  <c r="E52" i="1"/>
  <c r="M51" i="1"/>
  <c r="L51" i="1"/>
  <c r="K51" i="1"/>
  <c r="I51" i="1"/>
  <c r="E51" i="1"/>
  <c r="L50" i="1"/>
  <c r="K50" i="1"/>
  <c r="I50" i="1"/>
  <c r="M50" i="1" s="1"/>
  <c r="E50" i="1"/>
  <c r="L49" i="1"/>
  <c r="I49" i="1"/>
  <c r="M49" i="1" s="1"/>
  <c r="L48" i="1"/>
  <c r="I48" i="1"/>
  <c r="M48" i="1" s="1"/>
  <c r="E48" i="1"/>
  <c r="L47" i="1"/>
  <c r="K47" i="1"/>
  <c r="I47" i="1"/>
  <c r="M47" i="1" s="1"/>
  <c r="E47" i="1"/>
  <c r="L46" i="1"/>
  <c r="K46" i="1"/>
  <c r="I46" i="1"/>
  <c r="M46" i="1" s="1"/>
  <c r="L45" i="1"/>
  <c r="K45" i="1"/>
  <c r="I45" i="1"/>
  <c r="M45" i="1" s="1"/>
  <c r="E45" i="1"/>
  <c r="M44" i="1"/>
  <c r="L44" i="1"/>
  <c r="I44" i="1"/>
  <c r="L43" i="1"/>
  <c r="K43" i="1"/>
  <c r="I43" i="1"/>
  <c r="M43" i="1" s="1"/>
  <c r="E43" i="1"/>
  <c r="M42" i="1"/>
  <c r="L42" i="1"/>
  <c r="K42" i="1"/>
  <c r="I42" i="1"/>
  <c r="E42" i="1"/>
  <c r="M41" i="1"/>
  <c r="L41" i="1"/>
  <c r="K41" i="1"/>
  <c r="I41" i="1"/>
  <c r="E41" i="1"/>
  <c r="L40" i="1"/>
  <c r="K40" i="1"/>
  <c r="I40" i="1"/>
  <c r="M40" i="1" s="1"/>
  <c r="E40" i="1"/>
  <c r="L39" i="1"/>
  <c r="K39" i="1"/>
  <c r="I39" i="1"/>
  <c r="M39" i="1" s="1"/>
  <c r="E39" i="1"/>
  <c r="M38" i="1"/>
  <c r="L38" i="1"/>
  <c r="K38" i="1"/>
  <c r="I38" i="1"/>
  <c r="E38" i="1"/>
  <c r="M37" i="1"/>
  <c r="L37" i="1"/>
  <c r="K37" i="1"/>
  <c r="I37" i="1"/>
  <c r="E37" i="1"/>
  <c r="L36" i="1"/>
  <c r="K36" i="1"/>
  <c r="I36" i="1"/>
  <c r="M36" i="1" s="1"/>
  <c r="E36" i="1"/>
  <c r="L35" i="1"/>
  <c r="K35" i="1"/>
  <c r="I35" i="1"/>
  <c r="M35" i="1" s="1"/>
  <c r="E35" i="1"/>
  <c r="M34" i="1"/>
  <c r="L34" i="1"/>
  <c r="K34" i="1"/>
  <c r="L33" i="1"/>
  <c r="K33" i="1"/>
  <c r="M33" i="1" s="1"/>
  <c r="L32" i="1"/>
  <c r="K32" i="1"/>
  <c r="I32" i="1"/>
  <c r="M32" i="1" s="1"/>
  <c r="E32" i="1"/>
  <c r="L31" i="1"/>
  <c r="K31" i="1"/>
  <c r="I31" i="1"/>
  <c r="M31" i="1" s="1"/>
  <c r="E31" i="1"/>
  <c r="M30" i="1"/>
  <c r="L30" i="1"/>
  <c r="K30" i="1"/>
  <c r="I30" i="1"/>
  <c r="M29" i="1"/>
  <c r="L29" i="1"/>
  <c r="K29" i="1"/>
  <c r="I29" i="1"/>
  <c r="E29" i="1"/>
  <c r="M28" i="1"/>
  <c r="L28" i="1"/>
  <c r="K28" i="1"/>
  <c r="I28" i="1"/>
  <c r="E28" i="1"/>
  <c r="L27" i="1"/>
  <c r="K27" i="1"/>
  <c r="I27" i="1"/>
  <c r="M27" i="1" s="1"/>
  <c r="E27" i="1"/>
  <c r="L26" i="1"/>
  <c r="K26" i="1"/>
  <c r="I26" i="1"/>
  <c r="M26" i="1" s="1"/>
  <c r="E26" i="1"/>
  <c r="M25" i="1"/>
  <c r="L25" i="1"/>
  <c r="K25" i="1"/>
  <c r="I25" i="1"/>
  <c r="E25" i="1"/>
  <c r="M24" i="1"/>
  <c r="L24" i="1"/>
  <c r="K24" i="1"/>
  <c r="I24" i="1"/>
  <c r="E24" i="1"/>
  <c r="L20" i="1"/>
  <c r="K20" i="1"/>
  <c r="I20" i="1"/>
  <c r="M20" i="1" s="1"/>
  <c r="E20" i="1"/>
  <c r="L19" i="1"/>
  <c r="K19" i="1"/>
  <c r="I19" i="1"/>
  <c r="M19" i="1" s="1"/>
  <c r="E19" i="1"/>
  <c r="M16" i="1"/>
  <c r="L16" i="1"/>
  <c r="K16" i="1"/>
  <c r="I16" i="1"/>
  <c r="E16" i="1"/>
  <c r="M15" i="1"/>
  <c r="L15" i="1"/>
  <c r="K15" i="1"/>
  <c r="I15" i="1"/>
  <c r="E15" i="1"/>
  <c r="E177" i="1" s="1"/>
  <c r="L14" i="1"/>
  <c r="L177" i="1" s="1"/>
  <c r="K14" i="1"/>
  <c r="K177" i="1" s="1"/>
  <c r="I14" i="1"/>
  <c r="I177" i="1" s="1"/>
  <c r="E14" i="1"/>
  <c r="M14" i="1" l="1"/>
  <c r="M177" i="1" s="1"/>
</calcChain>
</file>

<file path=xl/sharedStrings.xml><?xml version="1.0" encoding="utf-8"?>
<sst xmlns="http://schemas.openxmlformats.org/spreadsheetml/2006/main" count="2037" uniqueCount="509">
  <si>
    <t xml:space="preserve">                                        MINISTERIO DE DEFENSA</t>
  </si>
  <si>
    <t>INSTITUTO DE LA SEGURIDAD SOCIAL DE LAS FUERZAS ARMADAS ISSFFAA</t>
  </si>
  <si>
    <t xml:space="preserve">                                      "Todo por la Patria"</t>
  </si>
  <si>
    <t xml:space="preserve">Balance inicial </t>
  </si>
  <si>
    <t xml:space="preserve">ENTRADAS </t>
  </si>
  <si>
    <t>SALIDAS</t>
  </si>
  <si>
    <t xml:space="preserve">BALANCE FINAL </t>
  </si>
  <si>
    <t>ccp-Aux.</t>
  </si>
  <si>
    <t xml:space="preserve">   CODIGO DE INST</t>
  </si>
  <si>
    <t xml:space="preserve">   DESCRIPCION DE ACTIVOS O BIEN</t>
  </si>
  <si>
    <t>CANTIDAD</t>
  </si>
  <si>
    <t>VALOR</t>
  </si>
  <si>
    <t xml:space="preserve">   UNIDAD DE MEDIDA  </t>
  </si>
  <si>
    <t>COSTO UNITARIO EN RD$</t>
  </si>
  <si>
    <t xml:space="preserve">CANTIDAD </t>
  </si>
  <si>
    <t xml:space="preserve">VALOR </t>
  </si>
  <si>
    <t>EXISTENCIA</t>
  </si>
  <si>
    <t>VALOR EN RD$</t>
  </si>
  <si>
    <t>2.3.1.1.01</t>
  </si>
  <si>
    <t>ALM-001</t>
  </si>
  <si>
    <t>RANCION ALIMENTICIA</t>
  </si>
  <si>
    <t>RACIONES</t>
  </si>
  <si>
    <t>2.3.3.1.01</t>
  </si>
  <si>
    <t>PB-001</t>
  </si>
  <si>
    <t>RESMA DE PAPEL EN BLANCO 8 1/2X11 10/1</t>
  </si>
  <si>
    <t>RESMA</t>
  </si>
  <si>
    <t>PB-002</t>
  </si>
  <si>
    <t>RESMA DE PAPEL EN BLANCO 8 1/2X13 10/1</t>
  </si>
  <si>
    <t>TA-001</t>
  </si>
  <si>
    <t>TARJETA CONTROL DE ALMACEN IMPRESO</t>
  </si>
  <si>
    <t>2.3.3.2.01</t>
  </si>
  <si>
    <t>FT-002</t>
  </si>
  <si>
    <t>CAJAS</t>
  </si>
  <si>
    <t>PAPEL HIGIENICO DE BAÑO 12/1</t>
  </si>
  <si>
    <t>FARDOS</t>
  </si>
  <si>
    <t>PB-003</t>
  </si>
  <si>
    <t>RES-004</t>
  </si>
  <si>
    <t>RESMA DE HOJAS EJECUTIVA 7.25X10.5 PGS</t>
  </si>
  <si>
    <t>UNIDADES</t>
  </si>
  <si>
    <t>PF-001</t>
  </si>
  <si>
    <t>FOLDERS MANILA  8 1/2X13</t>
  </si>
  <si>
    <t>SER-001</t>
  </si>
  <si>
    <t>PT-001</t>
  </si>
  <si>
    <t>FOLDER TIPO ACORDEON 10X12</t>
  </si>
  <si>
    <t>UNIDAD</t>
  </si>
  <si>
    <t>PT-002</t>
  </si>
  <si>
    <t>SERVILLETAS 500/1</t>
  </si>
  <si>
    <t>SP-001</t>
  </si>
  <si>
    <t>SOBRE MANILA NO. 7 DE PAGO 500/1</t>
  </si>
  <si>
    <t>2.3.3.3.01</t>
  </si>
  <si>
    <t xml:space="preserve">SOBRE MANILA  8 1/2 X 11 </t>
  </si>
  <si>
    <t>CAJAS TROQUELADA P/A 25/1</t>
  </si>
  <si>
    <t>LB-001</t>
  </si>
  <si>
    <t>LIBRETA RALLADA  PEQUEÑA 5X8</t>
  </si>
  <si>
    <t>LB-002</t>
  </si>
  <si>
    <t>LIBRETA RALLADA 8 1/2 X11</t>
  </si>
  <si>
    <t>SH-001</t>
  </si>
  <si>
    <t>LB-0001</t>
  </si>
  <si>
    <t>LIBRO RECORD 300 PAGINA</t>
  </si>
  <si>
    <t>LIBRO RECORD 500 PAGINA</t>
  </si>
  <si>
    <t>2.3.5.5.01</t>
  </si>
  <si>
    <t>FN-002</t>
  </si>
  <si>
    <t>FUNDAS N. DE BASURA DE 30 GLS 100/1</t>
  </si>
  <si>
    <t>FN-001</t>
  </si>
  <si>
    <t>FUNDAS N. DE BASURA DE 55 GLS 100/1</t>
  </si>
  <si>
    <t>GUA-003</t>
  </si>
  <si>
    <t>GUANTES PARA LIMPIEZA</t>
  </si>
  <si>
    <t>EPAT-004</t>
  </si>
  <si>
    <t>PLATOS DESECHABLES C/DIVISION</t>
  </si>
  <si>
    <t>PALITA DE RECOGEDORA DE BASURA</t>
  </si>
  <si>
    <t>ZAC-001</t>
  </si>
  <si>
    <t>ZAFACON PLASTICO CON TAPA 25 LITROS</t>
  </si>
  <si>
    <t>2.3.7.1.01</t>
  </si>
  <si>
    <t>COMB-0001</t>
  </si>
  <si>
    <t>COMBUSTIBLE TICKETS 500</t>
  </si>
  <si>
    <t>COMB-0002</t>
  </si>
  <si>
    <t>COMBUSTIBLE TICKETS 1000</t>
  </si>
  <si>
    <t>2.3.7.2.99</t>
  </si>
  <si>
    <t>TI-005</t>
  </si>
  <si>
    <t>TINTA EPSON 504 AMARILLA</t>
  </si>
  <si>
    <t>UND</t>
  </si>
  <si>
    <t>TI-008</t>
  </si>
  <si>
    <t>TINTA EPSON 504 AZUL</t>
  </si>
  <si>
    <t>TI-007</t>
  </si>
  <si>
    <t>TINTA EPSON 504 MAGENTA (ROSADA)</t>
  </si>
  <si>
    <t>TI-006</t>
  </si>
  <si>
    <t>TINTA EPSON 504 NEGRA</t>
  </si>
  <si>
    <t>TI-030</t>
  </si>
  <si>
    <t>TINTA EPSON 664 AMARILLA</t>
  </si>
  <si>
    <t>TI-002</t>
  </si>
  <si>
    <t>TINTA EPSON 664 AZUL</t>
  </si>
  <si>
    <t>TI-003</t>
  </si>
  <si>
    <t>TINTA EPSON 664 MAGENTA (ROSADA)</t>
  </si>
  <si>
    <t>TI-004</t>
  </si>
  <si>
    <t>TINTA EPSON 664 NEGRA</t>
  </si>
  <si>
    <t>TO-003</t>
  </si>
  <si>
    <t>TINTA EPSON 544 NEGRA</t>
  </si>
  <si>
    <t>TOH-025</t>
  </si>
  <si>
    <t>TINTA EPSON 544 AZUL</t>
  </si>
  <si>
    <t>TO-006</t>
  </si>
  <si>
    <t>TINTA EPSON 544 MAGENTA</t>
  </si>
  <si>
    <t>TO-002</t>
  </si>
  <si>
    <t>TINTA EPSON 544 AMARILLO</t>
  </si>
  <si>
    <t>GALH003</t>
  </si>
  <si>
    <t>GALONES DE ALCOHOL 6/1</t>
  </si>
  <si>
    <t>2.3.9.1.01</t>
  </si>
  <si>
    <t>AMB.001</t>
  </si>
  <si>
    <t>GUA-002</t>
  </si>
  <si>
    <t>GUANTES DESECHABLE</t>
  </si>
  <si>
    <t>JAB-002</t>
  </si>
  <si>
    <t>CC-001</t>
  </si>
  <si>
    <t>CEPILLOS DE PARED</t>
  </si>
  <si>
    <t>CL-001</t>
  </si>
  <si>
    <t>CLORO</t>
  </si>
  <si>
    <t>GALON</t>
  </si>
  <si>
    <t>CL-002</t>
  </si>
  <si>
    <t>DG-001</t>
  </si>
  <si>
    <t xml:space="preserve">CUBETAS PLASTICAS  </t>
  </si>
  <si>
    <t>GD-006</t>
  </si>
  <si>
    <t>GD-001</t>
  </si>
  <si>
    <t xml:space="preserve">GALONES DE DESIF. CON AROMA 6/1 </t>
  </si>
  <si>
    <t>GJ-003</t>
  </si>
  <si>
    <t>GALONES DE JABON LIQUIDO 6/1</t>
  </si>
  <si>
    <t>SHAMP-001</t>
  </si>
  <si>
    <t>SHAMPOO DE VEHICULO</t>
  </si>
  <si>
    <t>ESC-001</t>
  </si>
  <si>
    <t>ESCOBA CON SU PALO</t>
  </si>
  <si>
    <t>CB-001</t>
  </si>
  <si>
    <t>CLIPS BILLETERO PEQUEÑO</t>
  </si>
  <si>
    <t>AMB-001</t>
  </si>
  <si>
    <t>PA-001</t>
  </si>
  <si>
    <t>PIEDRAS AROMATICAS</t>
  </si>
  <si>
    <t>2.3.9.2.01</t>
  </si>
  <si>
    <t>CAJ-001</t>
  </si>
  <si>
    <t>BLA-001</t>
  </si>
  <si>
    <t>BOLIGRAFOS AZUL 12/1</t>
  </si>
  <si>
    <t>CB-004</t>
  </si>
  <si>
    <t>CAJITAS</t>
  </si>
  <si>
    <t>CB-005</t>
  </si>
  <si>
    <t>CLIPS BILLETERO GRANDE</t>
  </si>
  <si>
    <t>SD-001</t>
  </si>
  <si>
    <t>DETERGENTE EN SACO</t>
  </si>
  <si>
    <t>CD-001</t>
  </si>
  <si>
    <t>CLIPS BILLETERO MEDIANO</t>
  </si>
  <si>
    <t>FG-001</t>
  </si>
  <si>
    <t xml:space="preserve">FELPAS UNI-BALL 207 AZUL </t>
  </si>
  <si>
    <t>GB-001</t>
  </si>
  <si>
    <t xml:space="preserve">GOMAS BANDA </t>
  </si>
  <si>
    <t>GE-002</t>
  </si>
  <si>
    <t>GRAPAS ESTANDAR 26/6</t>
  </si>
  <si>
    <t>LC-001</t>
  </si>
  <si>
    <t xml:space="preserve">LAPIZ DE CARBON HB #2 12/1 </t>
  </si>
  <si>
    <t>M-003</t>
  </si>
  <si>
    <t>M-002</t>
  </si>
  <si>
    <t>PR-004</t>
  </si>
  <si>
    <t xml:space="preserve">PAPEL R.PARA MAQUINA SUMADORA200/1 </t>
  </si>
  <si>
    <t>POSTI-IT COLORES 4/1</t>
  </si>
  <si>
    <t>PAQUETE</t>
  </si>
  <si>
    <t>R-004</t>
  </si>
  <si>
    <t>TAP-001</t>
  </si>
  <si>
    <t>DVR-002</t>
  </si>
  <si>
    <t>POSTI-IT BANDERITA 5/1</t>
  </si>
  <si>
    <t xml:space="preserve">TABLA DE APOYO TIPO CARPETA </t>
  </si>
  <si>
    <t>PC-001</t>
  </si>
  <si>
    <t>PH-001</t>
  </si>
  <si>
    <t>PT-003</t>
  </si>
  <si>
    <t>PERFORADORA DE DOS HOYOS</t>
  </si>
  <si>
    <t>TON-0001</t>
  </si>
  <si>
    <t>TONER EPSON RIBBON CARTRIDGE S0115631</t>
  </si>
  <si>
    <t>TON-0002</t>
  </si>
  <si>
    <t>TONER HP 05A BLACK-C</t>
  </si>
  <si>
    <t>TON-0003</t>
  </si>
  <si>
    <t>TONER HP 0Q6000A BLACK</t>
  </si>
  <si>
    <t>TON-0004</t>
  </si>
  <si>
    <t>TONER HP 0Q6001A CYAN</t>
  </si>
  <si>
    <t>TON-0005</t>
  </si>
  <si>
    <t>TONER HP 0Q6003A MAGENTA</t>
  </si>
  <si>
    <t>TON-0006</t>
  </si>
  <si>
    <t>TON-0007</t>
  </si>
  <si>
    <t>TONER HP 19A CF-219A</t>
  </si>
  <si>
    <t>TON-0008</t>
  </si>
  <si>
    <t>TONER HP 206A W2110A BLACK</t>
  </si>
  <si>
    <t>TON-0009</t>
  </si>
  <si>
    <t>TONER HP 206A W2112A YELLOW</t>
  </si>
  <si>
    <t>TON-0010</t>
  </si>
  <si>
    <t>TONER HP 206A W2111A CYAN</t>
  </si>
  <si>
    <t>TON-0011</t>
  </si>
  <si>
    <t>TONER HP 206A W2113A MAGENTA</t>
  </si>
  <si>
    <t>TON-0012</t>
  </si>
  <si>
    <t>TONER HP CF-230A ·30A BLACK-HP</t>
  </si>
  <si>
    <t>TON-0013</t>
  </si>
  <si>
    <t>TONER HP Q5949A BLACK</t>
  </si>
  <si>
    <t>TON-0014</t>
  </si>
  <si>
    <t>TONER IMP HP Q7553A HP</t>
  </si>
  <si>
    <t>TON-0015</t>
  </si>
  <si>
    <t>TONER HP 70A</t>
  </si>
  <si>
    <t>CART-001</t>
  </si>
  <si>
    <t>CARTUCHO T6641 NEGRO</t>
  </si>
  <si>
    <t>CART-002</t>
  </si>
  <si>
    <t>CARTUCHO T6644 AMARILLO</t>
  </si>
  <si>
    <t>CART-003</t>
  </si>
  <si>
    <t>CARTUCHO T6642 CYAN</t>
  </si>
  <si>
    <t>CART-004</t>
  </si>
  <si>
    <t>CARTUCHO T6643 MAGENTA</t>
  </si>
  <si>
    <t>2.3.9.9.01</t>
  </si>
  <si>
    <t>CDH-001</t>
  </si>
  <si>
    <t xml:space="preserve">CINTA ADHESIVA DE EMPAQUE </t>
  </si>
  <si>
    <t>CDH-002</t>
  </si>
  <si>
    <t xml:space="preserve">CINTA ADHESIVA DE TAPE </t>
  </si>
  <si>
    <t xml:space="preserve">  TOTALES  RD$</t>
  </si>
  <si>
    <t>SOBRES No.10 EN HILO BLANCO TIMBRADO</t>
  </si>
  <si>
    <t>SOBRES No.10 EN HILO CREMA TIMBRADO</t>
  </si>
  <si>
    <t>FOLDERS MANILA  8 1/2X11 5/1 DE 100 UND</t>
  </si>
  <si>
    <t>AMBIENTADORES GLADE 8OZ. SPRAY 12/1</t>
  </si>
  <si>
    <t>GANCHO ACCOR PARA ARCHIVO 50/1</t>
  </si>
  <si>
    <t>GE-004</t>
  </si>
  <si>
    <t>GRAPADORA DE METAL ESTÁNDAR</t>
  </si>
  <si>
    <t>GALON DE DESGRASANTE 6/1</t>
  </si>
  <si>
    <t>SUA-001</t>
  </si>
  <si>
    <t>SUAPER</t>
  </si>
  <si>
    <t>TON-0018</t>
  </si>
  <si>
    <t>TONER LEXMARK 56F4U00 BLACK</t>
  </si>
  <si>
    <t>AMBIENTADORES GLADE 6OZ. PARA DISPENSADOR</t>
  </si>
  <si>
    <t>AMBIENTADOR GLADE 6OZ. CON DISPENSADOR</t>
  </si>
  <si>
    <t>CLIPS BINDER 3/4 19 MM PEQUEÑOS METAL</t>
  </si>
  <si>
    <t>CLIPS BINDER2 51MM GRANDES METAL</t>
  </si>
  <si>
    <t>GALONES DE JABON LIQUIDO DE CUABA 6/1</t>
  </si>
  <si>
    <t>MARCADOR DE AGUA PARA PIZARRA VARIOS</t>
  </si>
  <si>
    <t>MARCADORES VARIOS 12/1</t>
  </si>
  <si>
    <t xml:space="preserve">PAPEL TERMICO PARA MAQ. PUNTO DE VENTA 21/4 </t>
  </si>
  <si>
    <t>PAPEL TOALLA 6/1</t>
  </si>
  <si>
    <t>RESALTADORES VARIOS 12/1</t>
  </si>
  <si>
    <t>SOBRE MANILA  8 1/2 X 13</t>
  </si>
  <si>
    <t>SOBRES No.7 1/4X5/4 EN HILO CREMA</t>
  </si>
  <si>
    <t>TON-0019</t>
  </si>
  <si>
    <t>TONER CANON 054 AMARILLO</t>
  </si>
  <si>
    <t>TONER CANON 054 CYAN</t>
  </si>
  <si>
    <t>TONER CANON 054 MAGENTA</t>
  </si>
  <si>
    <t>TONER CANON 054 NEGRO</t>
  </si>
  <si>
    <t>TONER HP 0Q6002A YELLOW</t>
  </si>
  <si>
    <t>TON-0020</t>
  </si>
  <si>
    <t>TON-0021</t>
  </si>
  <si>
    <t>TON-0022</t>
  </si>
  <si>
    <t>TI-031</t>
  </si>
  <si>
    <t>TINTA CANON GI10 MAGENTA</t>
  </si>
  <si>
    <t>TI-032</t>
  </si>
  <si>
    <t>TINTA CANON GI10 AMARILLO</t>
  </si>
  <si>
    <t>TI-033</t>
  </si>
  <si>
    <t>TINTA CANON GI10 CYAN</t>
  </si>
  <si>
    <t>TI-034</t>
  </si>
  <si>
    <t>TINTA CANON GI10 GRAY</t>
  </si>
  <si>
    <t>TI-035</t>
  </si>
  <si>
    <t>TINTA CANON PIXMA 10 PGBK NEGRA</t>
  </si>
  <si>
    <t>TON-0023</t>
  </si>
  <si>
    <t>TONER PARA CANON 445 (057H/258A)</t>
  </si>
  <si>
    <t>TON-0024</t>
  </si>
  <si>
    <t>TONER HP 201A CF400 BLACK</t>
  </si>
  <si>
    <t>TON-0025</t>
  </si>
  <si>
    <t>TONER HP 201A CF401 CYAM</t>
  </si>
  <si>
    <t>TON-0026</t>
  </si>
  <si>
    <t>TONER HP 201A CF402 AMARILLO</t>
  </si>
  <si>
    <t>TON-0027</t>
  </si>
  <si>
    <t>TONER HP 201A CF403 MAGENTA</t>
  </si>
  <si>
    <t>TON-0028</t>
  </si>
  <si>
    <t>TONER HP 87A CF287 (87A)</t>
  </si>
  <si>
    <t>TON-0030</t>
  </si>
  <si>
    <t>TONER HP CARTRIDGE CE505A</t>
  </si>
  <si>
    <t>TON-0031</t>
  </si>
  <si>
    <t>TONER HP CARTRIDGE Q2612A</t>
  </si>
  <si>
    <t>TON-0032</t>
  </si>
  <si>
    <t>TONER HP PARA MFP M130 FW 17A</t>
  </si>
  <si>
    <t>TON-0033</t>
  </si>
  <si>
    <t>TONER 8900 PARA BROTHER NEGRO</t>
  </si>
  <si>
    <t>TON-0034</t>
  </si>
  <si>
    <t>TONER 8900 PARA BROTHER CIAM</t>
  </si>
  <si>
    <t>TON-0035</t>
  </si>
  <si>
    <t>TONER 8900 PARA BROTHER MAGENTA</t>
  </si>
  <si>
    <t>TON-0036</t>
  </si>
  <si>
    <t>TONER 8900 PARA BROTHER AMARILLO</t>
  </si>
  <si>
    <t xml:space="preserve">CINTA EPSONFX-2190 </t>
  </si>
  <si>
    <t>TON-0037</t>
  </si>
  <si>
    <t>TONER HP 151A W1510A</t>
  </si>
  <si>
    <t>TON-0038</t>
  </si>
  <si>
    <t>TONER HP CF258 A</t>
  </si>
  <si>
    <t>TON-0039</t>
  </si>
  <si>
    <t>TONER HP CF 283A NEGRO</t>
  </si>
  <si>
    <t>TI-036</t>
  </si>
  <si>
    <t>TINTA CANON GI 13 ROJO</t>
  </si>
  <si>
    <t xml:space="preserve">                           INVENTARIO DE ALMACEN AGOSTO 2024</t>
  </si>
  <si>
    <t>ALMOHADILLA PARA SELLO</t>
  </si>
  <si>
    <t>BAN-001</t>
  </si>
  <si>
    <t xml:space="preserve">BANDEJA PARA ESCRITORIO </t>
  </si>
  <si>
    <t>BOLIGRAFOS NEGRO 12/1</t>
  </si>
  <si>
    <t>BOR-001</t>
  </si>
  <si>
    <t>BORRAS</t>
  </si>
  <si>
    <t>BRI-001</t>
  </si>
  <si>
    <t>BRILLO VERDE</t>
  </si>
  <si>
    <t>CAL-001</t>
  </si>
  <si>
    <t>CALCULADORA MANUAL</t>
  </si>
  <si>
    <t>CER-001</t>
  </si>
  <si>
    <t>CERA PARA CONTAR</t>
  </si>
  <si>
    <t>CB-006</t>
  </si>
  <si>
    <t>CINTA PARA SUMADORA</t>
  </si>
  <si>
    <t>CORRECTOR LIQUIDO TIPO LAPIZ 12/1</t>
  </si>
  <si>
    <t>DG-002</t>
  </si>
  <si>
    <t>CORRECTOR LIQUIDO CON BROCHA 12/1</t>
  </si>
  <si>
    <t>DIS-001</t>
  </si>
  <si>
    <t>DISPENSADOR DE CINTA</t>
  </si>
  <si>
    <t>ESCOBILLAS PARA INODORO</t>
  </si>
  <si>
    <t>FT-003</t>
  </si>
  <si>
    <t xml:space="preserve">FOLDERS INSTITUCIONAL </t>
  </si>
  <si>
    <t>FT-005</t>
  </si>
  <si>
    <t>FOLDERS (COVER) TRANSPARENTES</t>
  </si>
  <si>
    <t>GALON DE DESCALIN 6/1</t>
  </si>
  <si>
    <t>GD-002</t>
  </si>
  <si>
    <t>GALONES DE GEL ANTIBACTERIAL 6/1</t>
  </si>
  <si>
    <t>GRAPAS ESTANDAR 26*6</t>
  </si>
  <si>
    <t>GUA-004</t>
  </si>
  <si>
    <t>GRAPAS GRANDES 23*13</t>
  </si>
  <si>
    <t>GUANTES QUIRURGICOS</t>
  </si>
  <si>
    <t xml:space="preserve">GUANTES PARA LIMPIEZA </t>
  </si>
  <si>
    <t>LC-002</t>
  </si>
  <si>
    <t xml:space="preserve">LANILLAS </t>
  </si>
  <si>
    <t>YARDAS</t>
  </si>
  <si>
    <t>LC-003</t>
  </si>
  <si>
    <t>LIMPIA CRISTALES</t>
  </si>
  <si>
    <t>MAS-001</t>
  </si>
  <si>
    <t>MASCARILLAS KN-95</t>
  </si>
  <si>
    <t>PAQUETES</t>
  </si>
  <si>
    <t>PEN-001</t>
  </si>
  <si>
    <t>PENDAFLEX 25/1 8 1/2*11</t>
  </si>
  <si>
    <t>PENDAFLEX 25/1 8 1/2*13</t>
  </si>
  <si>
    <t>PEG-001</t>
  </si>
  <si>
    <t>PEGAMENTO UHU</t>
  </si>
  <si>
    <t>PORTA CLIPS</t>
  </si>
  <si>
    <t>SAC-001</t>
  </si>
  <si>
    <t>SACA GRAPAS</t>
  </si>
  <si>
    <t>SAC-002</t>
  </si>
  <si>
    <t>SACA PUNTAS</t>
  </si>
  <si>
    <t>SOBRE MANILA  9 1/2 X 11  500/1</t>
  </si>
  <si>
    <t>SOBRE MANILA  8 1/2 X 13  500/1</t>
  </si>
  <si>
    <t>TA-002</t>
  </si>
  <si>
    <t>TACHUELAS/CHINCHETAS</t>
  </si>
  <si>
    <t>TIJ-001</t>
  </si>
  <si>
    <t>TIJERAS DE MANUALIDADES</t>
  </si>
  <si>
    <t>TINTA AZUL PARA SELLO</t>
  </si>
  <si>
    <t>TI-037</t>
  </si>
  <si>
    <t>TINTA NEGRA PARA SELLO</t>
  </si>
  <si>
    <t>TI-038</t>
  </si>
  <si>
    <t>TINTA ROJA PARA SELLO</t>
  </si>
  <si>
    <t>TONER EPSON RIBBON CARTRIDGE S0115631 BLACK</t>
  </si>
  <si>
    <t>TONER EPSON RIBBON CARTRIDGE S0115631 YELLOW</t>
  </si>
  <si>
    <t>TONER EPSON RIBBON CARTRIDGE S0115631 CYAN</t>
  </si>
  <si>
    <t>TONER EPSON RIBBON CARTRIDGE S0115631 MAGENTA</t>
  </si>
  <si>
    <t>TONER HP 410 A BLACK</t>
  </si>
  <si>
    <t>TONER HP 410 A CYAN</t>
  </si>
  <si>
    <t>TONER HP 410 A YELLOW</t>
  </si>
  <si>
    <t>TONER HP 410 A MAGENTA</t>
  </si>
  <si>
    <t>TONER PRINTON 2612A</t>
  </si>
  <si>
    <t>VAS-001</t>
  </si>
  <si>
    <t>VASOS No.7 50/1</t>
  </si>
  <si>
    <t>VAS-002</t>
  </si>
  <si>
    <t>VASOS No.3 24/1</t>
  </si>
  <si>
    <t>EURIDICY FERMIN</t>
  </si>
  <si>
    <t>EMPLEADA DE CONTRATACION</t>
  </si>
  <si>
    <t>FOLDERS INSTITUCIONAL AMARILLO</t>
  </si>
  <si>
    <t>FT-004</t>
  </si>
  <si>
    <t>FOLDERS INSTITUCIONAL AZUL</t>
  </si>
  <si>
    <t xml:space="preserve">GRAPAS GRANDES </t>
  </si>
  <si>
    <t>200,00.00</t>
  </si>
  <si>
    <t>PENDAFLEX 25/1</t>
  </si>
  <si>
    <t>VASOS No.7</t>
  </si>
  <si>
    <t>VASOS No.3</t>
  </si>
  <si>
    <t xml:space="preserve">                           INVENTARIO DE ALMACEN JULIO 2024</t>
  </si>
  <si>
    <t>AMB-002</t>
  </si>
  <si>
    <t>AMB-003</t>
  </si>
  <si>
    <t>BRI-002</t>
  </si>
  <si>
    <t>BRILLO METALICO</t>
  </si>
  <si>
    <t>BOL-001</t>
  </si>
  <si>
    <t>BOL-002</t>
  </si>
  <si>
    <t>BOLIGRAFOS ROJO 12/1</t>
  </si>
  <si>
    <t>CEP-001</t>
  </si>
  <si>
    <t>CIN-001</t>
  </si>
  <si>
    <t>CIN-002</t>
  </si>
  <si>
    <t>CIT-001</t>
  </si>
  <si>
    <t>CIS-001</t>
  </si>
  <si>
    <t>CLP-001</t>
  </si>
  <si>
    <t>CLP-002</t>
  </si>
  <si>
    <t>CLP-003</t>
  </si>
  <si>
    <t>CLP-004</t>
  </si>
  <si>
    <t>CLP-005</t>
  </si>
  <si>
    <t>CLO-001</t>
  </si>
  <si>
    <t>COR-001</t>
  </si>
  <si>
    <t>COR-002</t>
  </si>
  <si>
    <t>CUB-001</t>
  </si>
  <si>
    <t>DET-001</t>
  </si>
  <si>
    <t>FEL-001</t>
  </si>
  <si>
    <t>FOL-001</t>
  </si>
  <si>
    <t>FOL-002</t>
  </si>
  <si>
    <t>FOL-003</t>
  </si>
  <si>
    <t>FOL-004</t>
  </si>
  <si>
    <t>FUN-001</t>
  </si>
  <si>
    <t>FUN-002</t>
  </si>
  <si>
    <t>GAL-001</t>
  </si>
  <si>
    <t>GAL-002</t>
  </si>
  <si>
    <t>GAL-003</t>
  </si>
  <si>
    <t>GALON DE ALCOHOL 6/1</t>
  </si>
  <si>
    <t>GAL-004</t>
  </si>
  <si>
    <t>GALON DE GEL ANTIBACTERIAL 6/1</t>
  </si>
  <si>
    <t>GAL-005</t>
  </si>
  <si>
    <t xml:space="preserve">GALON DE DESIF. CON AROMA 6/1 </t>
  </si>
  <si>
    <t>GAL-006</t>
  </si>
  <si>
    <t>GALON DE JABON LIQUIDO 6/1</t>
  </si>
  <si>
    <t>GAL-007</t>
  </si>
  <si>
    <t>GALON DE JABON LIQUIDO DE CUABA 6/1</t>
  </si>
  <si>
    <t>GAL-008</t>
  </si>
  <si>
    <t>GALON DE LIMPIA CRISTALES</t>
  </si>
  <si>
    <t>GAN-001</t>
  </si>
  <si>
    <t>GOM-001</t>
  </si>
  <si>
    <t>GRA-001</t>
  </si>
  <si>
    <t>GRA-002</t>
  </si>
  <si>
    <t>GRA-003</t>
  </si>
  <si>
    <t>GUA-001</t>
  </si>
  <si>
    <t>GUA--002</t>
  </si>
  <si>
    <t>LAN-001</t>
  </si>
  <si>
    <t>LAP-001</t>
  </si>
  <si>
    <t>LIB-001</t>
  </si>
  <si>
    <t>LIB-002</t>
  </si>
  <si>
    <t>LBO-001</t>
  </si>
  <si>
    <t>LBO-002</t>
  </si>
  <si>
    <t>MAR-001</t>
  </si>
  <si>
    <t>MAR-002</t>
  </si>
  <si>
    <t>PAL-001</t>
  </si>
  <si>
    <t>PAP-001</t>
  </si>
  <si>
    <t>PAP-002</t>
  </si>
  <si>
    <t>PAM-001</t>
  </si>
  <si>
    <t>PAM-002</t>
  </si>
  <si>
    <t>PEN-002</t>
  </si>
  <si>
    <t>PER-001</t>
  </si>
  <si>
    <t>PIE-001</t>
  </si>
  <si>
    <t>PLA-001</t>
  </si>
  <si>
    <t>POS-001</t>
  </si>
  <si>
    <t>POS-002</t>
  </si>
  <si>
    <t>POR-001</t>
  </si>
  <si>
    <t>POR-002</t>
  </si>
  <si>
    <t>PORTA LAPIZ</t>
  </si>
  <si>
    <t>RAN-001</t>
  </si>
  <si>
    <t>REM-001</t>
  </si>
  <si>
    <t>REM-002</t>
  </si>
  <si>
    <t>REG-001</t>
  </si>
  <si>
    <t>REGLAS</t>
  </si>
  <si>
    <t>SHA-001</t>
  </si>
  <si>
    <t>SOB-001</t>
  </si>
  <si>
    <t>SOB-002</t>
  </si>
  <si>
    <t>SOB-003</t>
  </si>
  <si>
    <t>SOB-004</t>
  </si>
  <si>
    <t>SOB-005</t>
  </si>
  <si>
    <t>TAC-001</t>
  </si>
  <si>
    <t>TAB-001</t>
  </si>
  <si>
    <t>TAR-001</t>
  </si>
  <si>
    <t>TIN-001</t>
  </si>
  <si>
    <t>TIN-002</t>
  </si>
  <si>
    <t>TIN-003</t>
  </si>
  <si>
    <t>TIN-004</t>
  </si>
  <si>
    <t>TIN-005</t>
  </si>
  <si>
    <t>TIN-006</t>
  </si>
  <si>
    <t>TIN-007</t>
  </si>
  <si>
    <t>TIN-008</t>
  </si>
  <si>
    <t>TIN-009</t>
  </si>
  <si>
    <t>TIN-010</t>
  </si>
  <si>
    <t>TIN-011</t>
  </si>
  <si>
    <t>TIN-012</t>
  </si>
  <si>
    <t>TIN-013</t>
  </si>
  <si>
    <t>TIN-014</t>
  </si>
  <si>
    <t>TIN-015</t>
  </si>
  <si>
    <t>TIN-016</t>
  </si>
  <si>
    <t>TIN-017</t>
  </si>
  <si>
    <t>TIN-018</t>
  </si>
  <si>
    <t>TIN-019</t>
  </si>
  <si>
    <t>TIN-020</t>
  </si>
  <si>
    <t>TIN-021</t>
  </si>
  <si>
    <t>TON-001</t>
  </si>
  <si>
    <t>TON-002</t>
  </si>
  <si>
    <t>TON-003</t>
  </si>
  <si>
    <t>TON-004</t>
  </si>
  <si>
    <t>TON-005</t>
  </si>
  <si>
    <t>TON-006</t>
  </si>
  <si>
    <t>TON-007</t>
  </si>
  <si>
    <t>TON-008</t>
  </si>
  <si>
    <t>TON-009</t>
  </si>
  <si>
    <t>TON-010</t>
  </si>
  <si>
    <t>TON-011</t>
  </si>
  <si>
    <t>TON-012</t>
  </si>
  <si>
    <t>TON-013</t>
  </si>
  <si>
    <t>TON-014</t>
  </si>
  <si>
    <t>TON-015</t>
  </si>
  <si>
    <t>TON-016</t>
  </si>
  <si>
    <t>TON-017</t>
  </si>
  <si>
    <t>TON-018</t>
  </si>
  <si>
    <t>TON-019</t>
  </si>
  <si>
    <t>TON-020</t>
  </si>
  <si>
    <t>TON-021</t>
  </si>
  <si>
    <t>TON-022</t>
  </si>
  <si>
    <t>TON-023</t>
  </si>
  <si>
    <t>TON-024</t>
  </si>
  <si>
    <t>TON-025</t>
  </si>
  <si>
    <t>TON-026</t>
  </si>
  <si>
    <t>TON-0029</t>
  </si>
  <si>
    <t xml:space="preserve">                     INVENTARIO DE ALMACEN JULIO-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</si>
</sst>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164" fontId="3" fillId="0" borderId="0" xfId="1" applyFont="1" applyFill="1"/>
    <xf numFmtId="164" fontId="3" fillId="0" borderId="0" xfId="1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0" fillId="0" borderId="0" xfId="0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8" fillId="2" borderId="7" xfId="1" applyFont="1" applyFill="1" applyBorder="1" applyAlignment="1">
      <alignment horizontal="center" vertical="center"/>
    </xf>
    <xf numFmtId="164" fontId="8" fillId="2" borderId="8" xfId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164" fontId="8" fillId="2" borderId="9" xfId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4" fontId="0" fillId="0" borderId="10" xfId="0" applyNumberFormat="1" applyBorder="1"/>
    <xf numFmtId="0" fontId="10" fillId="0" borderId="10" xfId="0" applyFont="1" applyBorder="1"/>
    <xf numFmtId="4" fontId="10" fillId="0" borderId="10" xfId="0" applyNumberFormat="1" applyFont="1" applyBorder="1"/>
    <xf numFmtId="165" fontId="0" fillId="0" borderId="10" xfId="0" applyNumberFormat="1" applyBorder="1"/>
    <xf numFmtId="165" fontId="11" fillId="0" borderId="10" xfId="0" applyNumberFormat="1" applyFont="1" applyBorder="1"/>
    <xf numFmtId="2" fontId="0" fillId="0" borderId="10" xfId="0" applyNumberFormat="1" applyBorder="1"/>
    <xf numFmtId="0" fontId="0" fillId="0" borderId="10" xfId="0" applyFill="1" applyBorder="1"/>
    <xf numFmtId="4" fontId="0" fillId="0" borderId="10" xfId="0" applyNumberFormat="1" applyFill="1" applyBorder="1"/>
    <xf numFmtId="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Border="1"/>
    <xf numFmtId="4" fontId="10" fillId="0" borderId="0" xfId="0" applyNumberFormat="1" applyFont="1" applyBorder="1"/>
    <xf numFmtId="0" fontId="14" fillId="0" borderId="0" xfId="0" applyFont="1" applyFill="1"/>
    <xf numFmtId="164" fontId="14" fillId="0" borderId="0" xfId="1" applyFont="1" applyFill="1"/>
    <xf numFmtId="164" fontId="14" fillId="0" borderId="0" xfId="1" applyFont="1" applyFill="1" applyAlignment="1">
      <alignment horizontal="right"/>
    </xf>
    <xf numFmtId="0" fontId="15" fillId="0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/>
    <xf numFmtId="0" fontId="14" fillId="2" borderId="0" xfId="0" applyFont="1" applyFill="1"/>
    <xf numFmtId="0" fontId="8" fillId="2" borderId="0" xfId="0" applyFont="1" applyFill="1" applyAlignment="1">
      <alignment horizontal="center"/>
    </xf>
    <xf numFmtId="0" fontId="16" fillId="0" borderId="10" xfId="0" applyFont="1" applyBorder="1"/>
    <xf numFmtId="165" fontId="16" fillId="0" borderId="10" xfId="0" applyNumberFormat="1" applyFont="1" applyBorder="1"/>
    <xf numFmtId="4" fontId="16" fillId="0" borderId="10" xfId="0" applyNumberFormat="1" applyFont="1" applyBorder="1"/>
    <xf numFmtId="2" fontId="16" fillId="0" borderId="10" xfId="0" applyNumberFormat="1" applyFont="1" applyBorder="1"/>
    <xf numFmtId="165" fontId="17" fillId="0" borderId="10" xfId="0" applyNumberFormat="1" applyFont="1" applyBorder="1"/>
    <xf numFmtId="165" fontId="16" fillId="0" borderId="10" xfId="0" applyNumberFormat="1" applyFont="1" applyBorder="1" applyAlignment="1">
      <alignment horizontal="right"/>
    </xf>
    <xf numFmtId="0" fontId="16" fillId="0" borderId="10" xfId="0" applyFont="1" applyFill="1" applyBorder="1"/>
    <xf numFmtId="4" fontId="16" fillId="0" borderId="10" xfId="0" applyNumberFormat="1" applyFont="1" applyBorder="1" applyAlignment="1">
      <alignment horizontal="right"/>
    </xf>
    <xf numFmtId="4" fontId="16" fillId="0" borderId="10" xfId="0" applyNumberFormat="1" applyFont="1" applyFill="1" applyBorder="1"/>
    <xf numFmtId="0" fontId="18" fillId="0" borderId="10" xfId="0" applyFont="1" applyBorder="1"/>
    <xf numFmtId="4" fontId="18" fillId="0" borderId="10" xfId="0" applyNumberFormat="1" applyFont="1" applyBorder="1"/>
    <xf numFmtId="0" fontId="18" fillId="0" borderId="0" xfId="0" applyFont="1" applyBorder="1"/>
    <xf numFmtId="4" fontId="18" fillId="0" borderId="0" xfId="0" applyNumberFormat="1" applyFont="1" applyBorder="1"/>
    <xf numFmtId="0" fontId="19" fillId="0" borderId="0" xfId="0" applyFont="1"/>
    <xf numFmtId="0" fontId="20" fillId="0" borderId="0" xfId="0" applyFont="1" applyFill="1"/>
    <xf numFmtId="164" fontId="20" fillId="0" borderId="0" xfId="1" applyFont="1" applyFill="1"/>
    <xf numFmtId="164" fontId="20" fillId="0" borderId="0" xfId="1" applyFont="1" applyFill="1" applyAlignment="1">
      <alignment horizontal="right"/>
    </xf>
    <xf numFmtId="0" fontId="21" fillId="0" borderId="0" xfId="0" applyFont="1" applyFill="1"/>
    <xf numFmtId="0" fontId="18" fillId="0" borderId="0" xfId="0" applyFont="1"/>
    <xf numFmtId="0" fontId="18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64" fontId="6" fillId="6" borderId="1" xfId="1" applyFont="1" applyFill="1" applyBorder="1" applyAlignment="1">
      <alignment horizontal="center"/>
    </xf>
    <xf numFmtId="164" fontId="6" fillId="6" borderId="2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2" xfId="1" applyFont="1" applyFill="1" applyBorder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171450</xdr:colOff>
      <xdr:row>1</xdr:row>
      <xdr:rowOff>133350</xdr:rowOff>
    </xdr:from>
    <xdr:ext cx="1047750" cy="685800"/>
    <xdr:pic>
      <xdr:nvPicPr>
        <xdr:cNvPr id="2" name="Imagen 1" descr="C:\Users\logando\Desktop\logo issffaa 2020 ch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323850"/>
          <a:ext cx="1047750" cy="685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171450</xdr:colOff>
      <xdr:row>1</xdr:row>
      <xdr:rowOff>133350</xdr:rowOff>
    </xdr:from>
    <xdr:ext cx="1047750" cy="685800"/>
    <xdr:pic>
      <xdr:nvPicPr>
        <xdr:cNvPr id="2" name="Imagen 1" descr="C:\Users\logando\Desktop\logo issffaa 2020 ch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323850"/>
          <a:ext cx="1047750" cy="685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171450</xdr:colOff>
      <xdr:row>0</xdr:row>
      <xdr:rowOff>133350</xdr:rowOff>
    </xdr:from>
    <xdr:ext cx="1047750" cy="685800"/>
    <xdr:pic>
      <xdr:nvPicPr>
        <xdr:cNvPr id="2" name="Imagen 1" descr="C:\Users\logando\Desktop\logo issffaa 2020 ch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323850"/>
          <a:ext cx="1047750" cy="685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82"/>
  <sheetViews>
    <sheetView workbookViewId="0">
      <selection activeCell="D5" sqref="D5"/>
    </sheetView>
  </sheetViews>
  <sheetFormatPr baseColWidth="10" defaultRowHeight="15" x14ac:dyDescent="0.25"/>
  <cols>
    <col min="1" max="1" width="18.28515625" bestFit="1" customWidth="1"/>
    <col min="2" max="2" width="11.28515625" bestFit="1" customWidth="1"/>
    <col min="3" max="3" width="49.85546875" bestFit="1" customWidth="1"/>
    <col min="4" max="4" width="12.7109375" bestFit="1" customWidth="1"/>
    <col min="5" max="5" width="20.7109375" customWidth="1"/>
    <col min="6" max="6" width="11" bestFit="1" customWidth="1"/>
    <col min="7" max="7" width="18.7109375" customWidth="1"/>
    <col min="8" max="8" width="12.7109375" bestFit="1" customWidth="1"/>
    <col min="9" max="9" width="17.85546875" bestFit="1" customWidth="1"/>
    <col min="10" max="10" width="12.7109375" bestFit="1" customWidth="1"/>
    <col min="11" max="11" width="17.85546875" bestFit="1" customWidth="1"/>
    <col min="12" max="12" width="12.7109375" bestFit="1" customWidth="1"/>
    <col min="13" max="13" width="16.42578125" bestFit="1" customWidth="1"/>
  </cols>
  <sheetData>
    <row r="3" spans="1:13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x14ac:dyDescent="0.25">
      <c r="A4" s="3"/>
      <c r="B4" s="3"/>
      <c r="C4" s="3"/>
      <c r="D4" s="3"/>
      <c r="E4" s="1"/>
      <c r="F4" s="3"/>
      <c r="G4" s="3"/>
      <c r="H4" s="3"/>
      <c r="I4" s="2"/>
      <c r="J4" s="4"/>
      <c r="K4" s="3"/>
      <c r="L4" s="1"/>
      <c r="M4" s="2"/>
    </row>
    <row r="5" spans="1:13" x14ac:dyDescent="0.25">
      <c r="A5" s="3"/>
      <c r="B5" s="3"/>
      <c r="C5" s="3"/>
      <c r="D5" s="3"/>
      <c r="E5" s="1"/>
      <c r="F5" s="3"/>
      <c r="G5" s="3"/>
      <c r="H5" s="3"/>
      <c r="I5" s="2"/>
      <c r="J5" s="4"/>
      <c r="K5" s="3"/>
      <c r="L5" s="1"/>
      <c r="M5" s="2"/>
    </row>
    <row r="6" spans="1:13" x14ac:dyDescent="0.25">
      <c r="A6" s="3"/>
      <c r="B6" s="3"/>
      <c r="C6" s="3"/>
      <c r="D6" s="3"/>
      <c r="E6" s="1"/>
      <c r="F6" s="3"/>
      <c r="G6" s="3"/>
      <c r="H6" s="3"/>
      <c r="I6" s="2"/>
      <c r="J6" s="4"/>
      <c r="K6" s="3"/>
      <c r="L6" s="1"/>
      <c r="M6" s="2"/>
    </row>
    <row r="7" spans="1:13" x14ac:dyDescent="0.25">
      <c r="A7" s="69" t="s">
        <v>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18" x14ac:dyDescent="0.25">
      <c r="A8" s="70" t="s">
        <v>1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ht="15.75" x14ac:dyDescent="0.25">
      <c r="A9" s="71" t="s">
        <v>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5.75" x14ac:dyDescent="0.25">
      <c r="A10" s="71" t="s">
        <v>373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5.75" thickBot="1" x14ac:dyDescent="0.3">
      <c r="A11" s="5"/>
      <c r="B11" s="5"/>
    </row>
    <row r="12" spans="1:13" ht="16.5" thickBot="1" x14ac:dyDescent="0.3">
      <c r="A12" s="6"/>
      <c r="B12" s="7"/>
      <c r="C12" s="8"/>
      <c r="D12" s="60" t="s">
        <v>3</v>
      </c>
      <c r="E12" s="61"/>
      <c r="F12" s="9"/>
      <c r="G12" s="9"/>
      <c r="H12" s="62" t="s">
        <v>4</v>
      </c>
      <c r="I12" s="63"/>
      <c r="J12" s="64" t="s">
        <v>5</v>
      </c>
      <c r="K12" s="65"/>
      <c r="L12" s="66" t="s">
        <v>6</v>
      </c>
      <c r="M12" s="67"/>
    </row>
    <row r="13" spans="1:13" ht="24" x14ac:dyDescent="0.25">
      <c r="A13" s="10" t="s">
        <v>7</v>
      </c>
      <c r="B13" s="10" t="s">
        <v>8</v>
      </c>
      <c r="C13" s="11" t="s">
        <v>9</v>
      </c>
      <c r="D13" s="12" t="s">
        <v>10</v>
      </c>
      <c r="E13" s="13" t="s">
        <v>11</v>
      </c>
      <c r="F13" s="10" t="s">
        <v>12</v>
      </c>
      <c r="G13" s="10" t="s">
        <v>13</v>
      </c>
      <c r="H13" s="14" t="s">
        <v>14</v>
      </c>
      <c r="I13" s="15" t="s">
        <v>15</v>
      </c>
      <c r="J13" s="16" t="s">
        <v>10</v>
      </c>
      <c r="K13" s="14" t="s">
        <v>15</v>
      </c>
      <c r="L13" s="15" t="s">
        <v>16</v>
      </c>
      <c r="M13" s="15" t="s">
        <v>17</v>
      </c>
    </row>
    <row r="14" spans="1:13" x14ac:dyDescent="0.25">
      <c r="A14" s="17" t="s">
        <v>105</v>
      </c>
      <c r="B14" s="17" t="s">
        <v>106</v>
      </c>
      <c r="C14" s="17" t="s">
        <v>223</v>
      </c>
      <c r="D14" s="17">
        <v>17</v>
      </c>
      <c r="E14" s="21">
        <f t="shared" ref="E14:E31" si="0">+D14*G14</f>
        <v>15583.22</v>
      </c>
      <c r="F14" s="17" t="s">
        <v>44</v>
      </c>
      <c r="G14" s="17">
        <v>916.66</v>
      </c>
      <c r="H14" s="17">
        <v>270</v>
      </c>
      <c r="I14" s="21">
        <f t="shared" ref="I14:I31" si="1">+G14*H14</f>
        <v>247498.19999999998</v>
      </c>
      <c r="J14" s="17">
        <v>261</v>
      </c>
      <c r="K14" s="21">
        <f t="shared" ref="K14:K46" si="2">J14*G14</f>
        <v>239248.25999999998</v>
      </c>
      <c r="L14" s="17">
        <f t="shared" ref="L14:L77" si="3">H14-J14</f>
        <v>9</v>
      </c>
      <c r="M14" s="21">
        <f t="shared" ref="M14:M61" si="4">+I14-K14</f>
        <v>8249.9400000000023</v>
      </c>
    </row>
    <row r="15" spans="1:13" x14ac:dyDescent="0.25">
      <c r="A15" s="17" t="s">
        <v>105</v>
      </c>
      <c r="B15" s="17" t="s">
        <v>106</v>
      </c>
      <c r="C15" s="17" t="s">
        <v>222</v>
      </c>
      <c r="D15" s="17">
        <v>52</v>
      </c>
      <c r="E15" s="21">
        <f t="shared" si="0"/>
        <v>8029.32</v>
      </c>
      <c r="F15" s="17" t="s">
        <v>38</v>
      </c>
      <c r="G15" s="17">
        <v>154.41</v>
      </c>
      <c r="H15" s="17">
        <v>120</v>
      </c>
      <c r="I15" s="21">
        <f t="shared" si="1"/>
        <v>18529.2</v>
      </c>
      <c r="J15" s="17">
        <v>100</v>
      </c>
      <c r="K15" s="21">
        <f t="shared" si="2"/>
        <v>15441</v>
      </c>
      <c r="L15" s="17">
        <f t="shared" si="3"/>
        <v>20</v>
      </c>
      <c r="M15" s="21">
        <f t="shared" si="4"/>
        <v>3088.2000000000007</v>
      </c>
    </row>
    <row r="16" spans="1:13" x14ac:dyDescent="0.25">
      <c r="A16" s="17" t="s">
        <v>105</v>
      </c>
      <c r="B16" s="17" t="s">
        <v>129</v>
      </c>
      <c r="C16" s="17" t="s">
        <v>213</v>
      </c>
      <c r="D16" s="17">
        <v>241</v>
      </c>
      <c r="E16" s="21">
        <f t="shared" si="0"/>
        <v>47195.030000000006</v>
      </c>
      <c r="F16" s="17" t="s">
        <v>44</v>
      </c>
      <c r="G16" s="18">
        <v>195.83</v>
      </c>
      <c r="H16" s="17">
        <v>517</v>
      </c>
      <c r="I16" s="21">
        <f t="shared" si="1"/>
        <v>101244.11</v>
      </c>
      <c r="J16" s="17">
        <v>359</v>
      </c>
      <c r="K16" s="21">
        <f t="shared" si="2"/>
        <v>70302.97</v>
      </c>
      <c r="L16" s="17">
        <f t="shared" si="3"/>
        <v>158</v>
      </c>
      <c r="M16" s="21">
        <f t="shared" si="4"/>
        <v>30941.14</v>
      </c>
    </row>
    <row r="17" spans="1:13" x14ac:dyDescent="0.25">
      <c r="A17" s="17" t="s">
        <v>105</v>
      </c>
      <c r="B17" s="17" t="s">
        <v>19</v>
      </c>
      <c r="C17" s="17" t="s">
        <v>289</v>
      </c>
      <c r="D17" s="17">
        <v>10</v>
      </c>
      <c r="E17" s="21">
        <v>700</v>
      </c>
      <c r="F17" s="17" t="s">
        <v>44</v>
      </c>
      <c r="G17" s="18">
        <v>70</v>
      </c>
      <c r="H17" s="17">
        <v>10</v>
      </c>
      <c r="I17" s="21">
        <v>700</v>
      </c>
      <c r="J17" s="17">
        <v>0</v>
      </c>
      <c r="K17" s="21">
        <v>0</v>
      </c>
      <c r="L17" s="17">
        <v>10</v>
      </c>
      <c r="M17" s="21">
        <v>700</v>
      </c>
    </row>
    <row r="18" spans="1:13" x14ac:dyDescent="0.25">
      <c r="A18" s="17" t="s">
        <v>105</v>
      </c>
      <c r="B18" s="17" t="s">
        <v>290</v>
      </c>
      <c r="C18" s="17" t="s">
        <v>291</v>
      </c>
      <c r="D18" s="17">
        <v>12</v>
      </c>
      <c r="E18" s="21">
        <v>8340</v>
      </c>
      <c r="F18" s="17" t="s">
        <v>44</v>
      </c>
      <c r="G18" s="18">
        <v>695</v>
      </c>
      <c r="H18" s="17">
        <v>12</v>
      </c>
      <c r="I18" s="21">
        <v>8340</v>
      </c>
      <c r="J18" s="17">
        <v>0</v>
      </c>
      <c r="K18" s="21">
        <v>0</v>
      </c>
      <c r="L18" s="17">
        <v>12</v>
      </c>
      <c r="M18" s="21">
        <v>8340</v>
      </c>
    </row>
    <row r="19" spans="1:13" x14ac:dyDescent="0.25">
      <c r="A19" s="17" t="s">
        <v>132</v>
      </c>
      <c r="B19" s="17" t="s">
        <v>134</v>
      </c>
      <c r="C19" s="17" t="s">
        <v>135</v>
      </c>
      <c r="D19" s="17">
        <v>898</v>
      </c>
      <c r="E19" s="21">
        <f t="shared" si="0"/>
        <v>74085</v>
      </c>
      <c r="F19" s="17" t="s">
        <v>32</v>
      </c>
      <c r="G19" s="17">
        <v>82.5</v>
      </c>
      <c r="H19" s="17">
        <v>1200</v>
      </c>
      <c r="I19" s="21">
        <f t="shared" si="1"/>
        <v>99000</v>
      </c>
      <c r="J19" s="17">
        <v>327</v>
      </c>
      <c r="K19" s="21">
        <f t="shared" si="2"/>
        <v>26977.5</v>
      </c>
      <c r="L19" s="17">
        <f t="shared" si="3"/>
        <v>873</v>
      </c>
      <c r="M19" s="21">
        <f t="shared" si="4"/>
        <v>72022.5</v>
      </c>
    </row>
    <row r="20" spans="1:13" x14ac:dyDescent="0.25">
      <c r="A20" s="17" t="s">
        <v>132</v>
      </c>
      <c r="B20" s="17" t="s">
        <v>293</v>
      </c>
      <c r="C20" s="17" t="s">
        <v>294</v>
      </c>
      <c r="D20" s="17">
        <v>250</v>
      </c>
      <c r="E20" s="21">
        <v>5587.5</v>
      </c>
      <c r="F20" s="17" t="s">
        <v>44</v>
      </c>
      <c r="G20" s="17">
        <v>22.35</v>
      </c>
      <c r="H20" s="17">
        <v>250</v>
      </c>
      <c r="I20" s="21">
        <v>5587.5</v>
      </c>
      <c r="J20" s="17">
        <v>8</v>
      </c>
      <c r="K20" s="21">
        <v>178.8</v>
      </c>
      <c r="L20" s="17">
        <v>242</v>
      </c>
      <c r="M20" s="21">
        <v>5408.7</v>
      </c>
    </row>
    <row r="21" spans="1:13" x14ac:dyDescent="0.25">
      <c r="A21" s="17" t="s">
        <v>132</v>
      </c>
      <c r="B21" s="17" t="s">
        <v>295</v>
      </c>
      <c r="C21" s="17" t="s">
        <v>296</v>
      </c>
      <c r="D21" s="17">
        <v>6</v>
      </c>
      <c r="E21" s="21">
        <v>750</v>
      </c>
      <c r="F21" s="17" t="s">
        <v>157</v>
      </c>
      <c r="G21" s="17">
        <v>125</v>
      </c>
      <c r="H21" s="17">
        <v>6</v>
      </c>
      <c r="I21" s="21">
        <v>750</v>
      </c>
      <c r="J21" s="17">
        <v>0</v>
      </c>
      <c r="K21" s="21">
        <v>0</v>
      </c>
      <c r="L21" s="17">
        <v>6</v>
      </c>
      <c r="M21" s="21">
        <v>750</v>
      </c>
    </row>
    <row r="22" spans="1:13" x14ac:dyDescent="0.25">
      <c r="A22" s="17" t="s">
        <v>105</v>
      </c>
      <c r="B22" s="17" t="s">
        <v>297</v>
      </c>
      <c r="C22" s="17" t="s">
        <v>298</v>
      </c>
      <c r="D22" s="17">
        <v>5</v>
      </c>
      <c r="E22" s="21">
        <v>1250</v>
      </c>
      <c r="F22" s="17" t="s">
        <v>44</v>
      </c>
      <c r="G22" s="17">
        <v>250</v>
      </c>
      <c r="H22" s="17">
        <v>5</v>
      </c>
      <c r="I22" s="21">
        <v>1250</v>
      </c>
      <c r="J22" s="17">
        <v>0</v>
      </c>
      <c r="K22" s="21">
        <v>0</v>
      </c>
      <c r="L22" s="17">
        <v>5</v>
      </c>
      <c r="M22" s="21">
        <v>1250</v>
      </c>
    </row>
    <row r="23" spans="1:13" x14ac:dyDescent="0.25">
      <c r="A23" s="17" t="s">
        <v>132</v>
      </c>
      <c r="B23" s="17" t="s">
        <v>133</v>
      </c>
      <c r="C23" s="17" t="s">
        <v>51</v>
      </c>
      <c r="D23" s="17">
        <v>114</v>
      </c>
      <c r="E23" s="21">
        <f t="shared" si="0"/>
        <v>19950</v>
      </c>
      <c r="F23" s="17" t="s">
        <v>44</v>
      </c>
      <c r="G23" s="17">
        <v>175</v>
      </c>
      <c r="H23" s="18">
        <v>1900</v>
      </c>
      <c r="I23" s="21">
        <f t="shared" si="1"/>
        <v>332500</v>
      </c>
      <c r="J23" s="18">
        <v>1409</v>
      </c>
      <c r="K23" s="21">
        <f t="shared" si="2"/>
        <v>246575</v>
      </c>
      <c r="L23" s="17">
        <f t="shared" si="3"/>
        <v>491</v>
      </c>
      <c r="M23" s="21">
        <f t="shared" si="4"/>
        <v>85925</v>
      </c>
    </row>
    <row r="24" spans="1:13" x14ac:dyDescent="0.25">
      <c r="A24" s="17" t="s">
        <v>132</v>
      </c>
      <c r="B24" s="17" t="s">
        <v>196</v>
      </c>
      <c r="C24" s="17" t="s">
        <v>197</v>
      </c>
      <c r="D24" s="17">
        <v>6</v>
      </c>
      <c r="E24" s="21">
        <f t="shared" si="0"/>
        <v>6372</v>
      </c>
      <c r="F24" s="17" t="s">
        <v>44</v>
      </c>
      <c r="G24" s="18">
        <v>1062</v>
      </c>
      <c r="H24" s="17">
        <v>25</v>
      </c>
      <c r="I24" s="21">
        <f t="shared" si="1"/>
        <v>26550</v>
      </c>
      <c r="J24" s="17">
        <v>19</v>
      </c>
      <c r="K24" s="21">
        <f t="shared" si="2"/>
        <v>20178</v>
      </c>
      <c r="L24" s="17">
        <f t="shared" si="3"/>
        <v>6</v>
      </c>
      <c r="M24" s="21">
        <f t="shared" si="4"/>
        <v>6372</v>
      </c>
    </row>
    <row r="25" spans="1:13" x14ac:dyDescent="0.25">
      <c r="A25" s="17" t="s">
        <v>132</v>
      </c>
      <c r="B25" s="17" t="s">
        <v>200</v>
      </c>
      <c r="C25" s="17" t="s">
        <v>201</v>
      </c>
      <c r="D25" s="17">
        <v>2</v>
      </c>
      <c r="E25" s="21">
        <f t="shared" si="0"/>
        <v>2124</v>
      </c>
      <c r="F25" s="17" t="s">
        <v>44</v>
      </c>
      <c r="G25" s="18">
        <v>1062</v>
      </c>
      <c r="H25" s="17">
        <v>15</v>
      </c>
      <c r="I25" s="21">
        <f t="shared" si="1"/>
        <v>15930</v>
      </c>
      <c r="J25" s="17">
        <v>13</v>
      </c>
      <c r="K25" s="21">
        <f t="shared" si="2"/>
        <v>13806</v>
      </c>
      <c r="L25" s="17">
        <f t="shared" si="3"/>
        <v>2</v>
      </c>
      <c r="M25" s="21">
        <f t="shared" si="4"/>
        <v>2124</v>
      </c>
    </row>
    <row r="26" spans="1:13" x14ac:dyDescent="0.25">
      <c r="A26" s="17" t="s">
        <v>132</v>
      </c>
      <c r="B26" s="17" t="s">
        <v>202</v>
      </c>
      <c r="C26" s="17" t="s">
        <v>203</v>
      </c>
      <c r="D26" s="17">
        <v>1</v>
      </c>
      <c r="E26" s="21">
        <f t="shared" si="0"/>
        <v>1062</v>
      </c>
      <c r="F26" s="17" t="s">
        <v>44</v>
      </c>
      <c r="G26" s="18">
        <v>1062</v>
      </c>
      <c r="H26" s="17">
        <v>15</v>
      </c>
      <c r="I26" s="21">
        <f t="shared" si="1"/>
        <v>15930</v>
      </c>
      <c r="J26" s="17">
        <v>14</v>
      </c>
      <c r="K26" s="21">
        <f t="shared" si="2"/>
        <v>14868</v>
      </c>
      <c r="L26" s="17">
        <f t="shared" si="3"/>
        <v>1</v>
      </c>
      <c r="M26" s="21">
        <f t="shared" si="4"/>
        <v>1062</v>
      </c>
    </row>
    <row r="27" spans="1:13" x14ac:dyDescent="0.25">
      <c r="A27" s="17" t="s">
        <v>132</v>
      </c>
      <c r="B27" s="17" t="s">
        <v>198</v>
      </c>
      <c r="C27" s="17" t="s">
        <v>199</v>
      </c>
      <c r="D27" s="17">
        <v>1</v>
      </c>
      <c r="E27" s="21">
        <f t="shared" si="0"/>
        <v>1062</v>
      </c>
      <c r="F27" s="17" t="s">
        <v>44</v>
      </c>
      <c r="G27" s="18">
        <v>1062</v>
      </c>
      <c r="H27" s="17">
        <v>15</v>
      </c>
      <c r="I27" s="21">
        <f t="shared" si="1"/>
        <v>15930</v>
      </c>
      <c r="J27" s="17">
        <v>14</v>
      </c>
      <c r="K27" s="21">
        <f t="shared" si="2"/>
        <v>14868</v>
      </c>
      <c r="L27" s="17">
        <f t="shared" si="3"/>
        <v>1</v>
      </c>
      <c r="M27" s="21">
        <f t="shared" si="4"/>
        <v>1062</v>
      </c>
    </row>
    <row r="28" spans="1:13" x14ac:dyDescent="0.25">
      <c r="A28" s="17" t="s">
        <v>105</v>
      </c>
      <c r="B28" s="17" t="s">
        <v>110</v>
      </c>
      <c r="C28" s="17" t="s">
        <v>111</v>
      </c>
      <c r="D28" s="17">
        <v>55</v>
      </c>
      <c r="E28" s="21">
        <f t="shared" si="0"/>
        <v>2750</v>
      </c>
      <c r="F28" s="17" t="s">
        <v>80</v>
      </c>
      <c r="G28" s="17">
        <v>50</v>
      </c>
      <c r="H28" s="17">
        <v>78</v>
      </c>
      <c r="I28" s="21">
        <f t="shared" si="1"/>
        <v>3900</v>
      </c>
      <c r="J28" s="17">
        <v>23</v>
      </c>
      <c r="K28" s="21">
        <f t="shared" si="2"/>
        <v>1150</v>
      </c>
      <c r="L28" s="17">
        <f t="shared" si="3"/>
        <v>55</v>
      </c>
      <c r="M28" s="21">
        <f t="shared" si="4"/>
        <v>2750</v>
      </c>
    </row>
    <row r="29" spans="1:13" x14ac:dyDescent="0.25">
      <c r="A29" s="17" t="s">
        <v>105</v>
      </c>
      <c r="B29" s="17" t="s">
        <v>299</v>
      </c>
      <c r="C29" s="17" t="s">
        <v>300</v>
      </c>
      <c r="D29" s="17">
        <v>10</v>
      </c>
      <c r="E29" s="21">
        <v>600</v>
      </c>
      <c r="F29" s="17" t="s">
        <v>44</v>
      </c>
      <c r="G29" s="17">
        <v>60</v>
      </c>
      <c r="H29" s="17">
        <v>10</v>
      </c>
      <c r="I29" s="21">
        <f t="shared" si="1"/>
        <v>600</v>
      </c>
      <c r="J29" s="17">
        <v>0</v>
      </c>
      <c r="K29" s="21">
        <f t="shared" si="2"/>
        <v>0</v>
      </c>
      <c r="L29" s="17">
        <f t="shared" si="3"/>
        <v>10</v>
      </c>
      <c r="M29" s="21">
        <f t="shared" si="4"/>
        <v>600</v>
      </c>
    </row>
    <row r="30" spans="1:13" x14ac:dyDescent="0.25">
      <c r="A30" s="17" t="s">
        <v>204</v>
      </c>
      <c r="B30" s="17" t="s">
        <v>205</v>
      </c>
      <c r="C30" s="17" t="s">
        <v>206</v>
      </c>
      <c r="D30" s="17">
        <v>22</v>
      </c>
      <c r="E30" s="21">
        <f t="shared" si="0"/>
        <v>3173.94</v>
      </c>
      <c r="F30" s="17" t="s">
        <v>44</v>
      </c>
      <c r="G30" s="17">
        <v>144.27000000000001</v>
      </c>
      <c r="H30" s="17">
        <v>216</v>
      </c>
      <c r="I30" s="21">
        <f t="shared" si="1"/>
        <v>31162.320000000003</v>
      </c>
      <c r="J30" s="17">
        <v>200</v>
      </c>
      <c r="K30" s="21">
        <f t="shared" si="2"/>
        <v>28854.000000000004</v>
      </c>
      <c r="L30" s="17">
        <f t="shared" si="3"/>
        <v>16</v>
      </c>
      <c r="M30" s="21">
        <f t="shared" si="4"/>
        <v>2308.3199999999997</v>
      </c>
    </row>
    <row r="31" spans="1:13" x14ac:dyDescent="0.25">
      <c r="A31" s="17" t="s">
        <v>204</v>
      </c>
      <c r="B31" s="17" t="s">
        <v>207</v>
      </c>
      <c r="C31" s="17" t="s">
        <v>208</v>
      </c>
      <c r="D31" s="17">
        <v>599</v>
      </c>
      <c r="E31" s="21">
        <f t="shared" si="0"/>
        <v>33220.54</v>
      </c>
      <c r="F31" s="17" t="s">
        <v>44</v>
      </c>
      <c r="G31" s="17">
        <v>55.46</v>
      </c>
      <c r="H31" s="17">
        <v>780</v>
      </c>
      <c r="I31" s="21">
        <f t="shared" si="1"/>
        <v>43258.8</v>
      </c>
      <c r="J31" s="17">
        <v>196</v>
      </c>
      <c r="K31" s="21">
        <f t="shared" si="2"/>
        <v>10870.16</v>
      </c>
      <c r="L31" s="17">
        <f t="shared" si="3"/>
        <v>584</v>
      </c>
      <c r="M31" s="21">
        <f t="shared" si="4"/>
        <v>32388.640000000003</v>
      </c>
    </row>
    <row r="32" spans="1:13" x14ac:dyDescent="0.25">
      <c r="A32" s="17" t="s">
        <v>132</v>
      </c>
      <c r="B32" s="17" t="s">
        <v>138</v>
      </c>
      <c r="C32" s="17" t="s">
        <v>279</v>
      </c>
      <c r="D32" s="17">
        <v>11</v>
      </c>
      <c r="E32" s="21">
        <v>5500</v>
      </c>
      <c r="F32" s="17" t="s">
        <v>44</v>
      </c>
      <c r="G32" s="18">
        <v>500</v>
      </c>
      <c r="H32" s="17">
        <v>11</v>
      </c>
      <c r="I32" s="21">
        <v>5500</v>
      </c>
      <c r="J32" s="17">
        <v>0</v>
      </c>
      <c r="K32" s="21">
        <f t="shared" si="2"/>
        <v>0</v>
      </c>
      <c r="L32" s="17">
        <f t="shared" si="3"/>
        <v>11</v>
      </c>
      <c r="M32" s="21">
        <f t="shared" si="4"/>
        <v>5500</v>
      </c>
    </row>
    <row r="33" spans="1:13" x14ac:dyDescent="0.25">
      <c r="A33" s="17" t="s">
        <v>132</v>
      </c>
      <c r="B33" s="17" t="s">
        <v>301</v>
      </c>
      <c r="C33" s="17" t="s">
        <v>302</v>
      </c>
      <c r="D33" s="17">
        <v>12</v>
      </c>
      <c r="E33" s="21">
        <v>1620</v>
      </c>
      <c r="F33" s="17" t="s">
        <v>44</v>
      </c>
      <c r="G33" s="18">
        <v>135</v>
      </c>
      <c r="H33" s="17">
        <v>12</v>
      </c>
      <c r="I33" s="21">
        <v>1620</v>
      </c>
      <c r="J33" s="17">
        <v>0</v>
      </c>
      <c r="K33" s="21">
        <f t="shared" si="2"/>
        <v>0</v>
      </c>
      <c r="L33" s="17">
        <f t="shared" si="3"/>
        <v>12</v>
      </c>
      <c r="M33" s="21">
        <f t="shared" si="4"/>
        <v>1620</v>
      </c>
    </row>
    <row r="34" spans="1:13" x14ac:dyDescent="0.25">
      <c r="A34" s="17" t="s">
        <v>132</v>
      </c>
      <c r="B34" s="17" t="s">
        <v>142</v>
      </c>
      <c r="C34" s="17" t="s">
        <v>139</v>
      </c>
      <c r="D34" s="17">
        <v>14</v>
      </c>
      <c r="E34" s="21">
        <f t="shared" ref="E34:E97" si="5">+D34*G34</f>
        <v>2310</v>
      </c>
      <c r="F34" s="17" t="s">
        <v>137</v>
      </c>
      <c r="G34" s="17">
        <v>165</v>
      </c>
      <c r="H34" s="17">
        <v>80</v>
      </c>
      <c r="I34" s="21">
        <f t="shared" ref="I34:I61" si="6">+G34*H34</f>
        <v>13200</v>
      </c>
      <c r="J34" s="17">
        <v>72</v>
      </c>
      <c r="K34" s="21">
        <f t="shared" si="2"/>
        <v>11880</v>
      </c>
      <c r="L34" s="17">
        <f t="shared" si="3"/>
        <v>8</v>
      </c>
      <c r="M34" s="21">
        <f t="shared" si="4"/>
        <v>1320</v>
      </c>
    </row>
    <row r="35" spans="1:13" x14ac:dyDescent="0.25">
      <c r="A35" s="17" t="s">
        <v>105</v>
      </c>
      <c r="B35" s="17" t="s">
        <v>127</v>
      </c>
      <c r="C35" s="17" t="s">
        <v>143</v>
      </c>
      <c r="D35" s="17">
        <v>1</v>
      </c>
      <c r="E35" s="21">
        <f t="shared" si="5"/>
        <v>70</v>
      </c>
      <c r="F35" s="17" t="s">
        <v>137</v>
      </c>
      <c r="G35" s="17">
        <v>70</v>
      </c>
      <c r="H35" s="17">
        <v>82</v>
      </c>
      <c r="I35" s="21">
        <f t="shared" si="6"/>
        <v>5740</v>
      </c>
      <c r="J35" s="17">
        <v>81</v>
      </c>
      <c r="K35" s="21">
        <f t="shared" si="2"/>
        <v>5670</v>
      </c>
      <c r="L35" s="17">
        <f t="shared" si="3"/>
        <v>1</v>
      </c>
      <c r="M35" s="21">
        <f t="shared" si="4"/>
        <v>70</v>
      </c>
    </row>
    <row r="36" spans="1:13" x14ac:dyDescent="0.25">
      <c r="A36" s="17" t="s">
        <v>132</v>
      </c>
      <c r="B36" s="17" t="s">
        <v>136</v>
      </c>
      <c r="C36" s="17" t="s">
        <v>128</v>
      </c>
      <c r="D36" s="17">
        <v>18</v>
      </c>
      <c r="E36" s="21">
        <f t="shared" si="5"/>
        <v>792</v>
      </c>
      <c r="F36" s="17" t="s">
        <v>137</v>
      </c>
      <c r="G36" s="17">
        <v>44</v>
      </c>
      <c r="H36" s="17">
        <v>50</v>
      </c>
      <c r="I36" s="21">
        <f t="shared" si="6"/>
        <v>2200</v>
      </c>
      <c r="J36" s="17">
        <v>33</v>
      </c>
      <c r="K36" s="21">
        <f t="shared" si="2"/>
        <v>1452</v>
      </c>
      <c r="L36" s="17">
        <f t="shared" si="3"/>
        <v>17</v>
      </c>
      <c r="M36" s="21">
        <f t="shared" si="4"/>
        <v>748</v>
      </c>
    </row>
    <row r="37" spans="1:13" x14ac:dyDescent="0.25">
      <c r="A37" s="17" t="s">
        <v>132</v>
      </c>
      <c r="B37" s="17" t="s">
        <v>138</v>
      </c>
      <c r="C37" s="17" t="s">
        <v>224</v>
      </c>
      <c r="D37" s="17">
        <v>50</v>
      </c>
      <c r="E37" s="21">
        <f t="shared" si="5"/>
        <v>876</v>
      </c>
      <c r="F37" s="17" t="s">
        <v>137</v>
      </c>
      <c r="G37" s="17">
        <v>17.52</v>
      </c>
      <c r="H37" s="17">
        <v>150</v>
      </c>
      <c r="I37" s="21">
        <f t="shared" si="6"/>
        <v>2628</v>
      </c>
      <c r="J37" s="17">
        <v>114</v>
      </c>
      <c r="K37" s="21">
        <f t="shared" si="2"/>
        <v>1997.28</v>
      </c>
      <c r="L37" s="17">
        <f t="shared" si="3"/>
        <v>36</v>
      </c>
      <c r="M37" s="21">
        <f t="shared" si="4"/>
        <v>630.72</v>
      </c>
    </row>
    <row r="38" spans="1:13" x14ac:dyDescent="0.25">
      <c r="A38" s="17" t="s">
        <v>105</v>
      </c>
      <c r="B38" s="17" t="s">
        <v>112</v>
      </c>
      <c r="C38" s="17" t="s">
        <v>225</v>
      </c>
      <c r="D38" s="17">
        <v>26</v>
      </c>
      <c r="E38" s="21">
        <f t="shared" si="5"/>
        <v>629.19999999999993</v>
      </c>
      <c r="F38" s="17" t="s">
        <v>137</v>
      </c>
      <c r="G38" s="17">
        <v>24.2</v>
      </c>
      <c r="H38" s="17">
        <v>100</v>
      </c>
      <c r="I38" s="21">
        <f t="shared" si="6"/>
        <v>2420</v>
      </c>
      <c r="J38" s="17">
        <v>80</v>
      </c>
      <c r="K38" s="21">
        <f t="shared" si="2"/>
        <v>1936</v>
      </c>
      <c r="L38" s="17">
        <f t="shared" si="3"/>
        <v>20</v>
      </c>
      <c r="M38" s="21">
        <f t="shared" si="4"/>
        <v>484</v>
      </c>
    </row>
    <row r="39" spans="1:13" x14ac:dyDescent="0.25">
      <c r="A39" s="17" t="s">
        <v>72</v>
      </c>
      <c r="B39" s="17" t="s">
        <v>75</v>
      </c>
      <c r="C39" s="17" t="s">
        <v>113</v>
      </c>
      <c r="D39" s="17">
        <v>80</v>
      </c>
      <c r="E39" s="21">
        <f t="shared" si="5"/>
        <v>18480</v>
      </c>
      <c r="F39" s="17" t="s">
        <v>114</v>
      </c>
      <c r="G39" s="23">
        <v>231</v>
      </c>
      <c r="H39" s="17">
        <v>270</v>
      </c>
      <c r="I39" s="21">
        <f t="shared" si="6"/>
        <v>62370</v>
      </c>
      <c r="J39" s="17">
        <v>234</v>
      </c>
      <c r="K39" s="21">
        <f t="shared" si="2"/>
        <v>54054</v>
      </c>
      <c r="L39" s="17">
        <f t="shared" si="3"/>
        <v>36</v>
      </c>
      <c r="M39" s="21">
        <f t="shared" si="4"/>
        <v>8316</v>
      </c>
    </row>
    <row r="40" spans="1:13" x14ac:dyDescent="0.25">
      <c r="A40" s="17" t="s">
        <v>72</v>
      </c>
      <c r="B40" s="17" t="s">
        <v>73</v>
      </c>
      <c r="C40" s="17" t="s">
        <v>76</v>
      </c>
      <c r="D40" s="17">
        <v>0</v>
      </c>
      <c r="E40" s="21">
        <f t="shared" si="5"/>
        <v>0</v>
      </c>
      <c r="F40" s="17" t="s">
        <v>38</v>
      </c>
      <c r="G40" s="18">
        <v>1000</v>
      </c>
      <c r="H40" s="18">
        <v>4959</v>
      </c>
      <c r="I40" s="21">
        <f t="shared" si="6"/>
        <v>4959000</v>
      </c>
      <c r="J40" s="18">
        <v>4959</v>
      </c>
      <c r="K40" s="21">
        <f t="shared" si="2"/>
        <v>4959000</v>
      </c>
      <c r="L40" s="17">
        <f t="shared" si="3"/>
        <v>0</v>
      </c>
      <c r="M40" s="21">
        <f t="shared" si="4"/>
        <v>0</v>
      </c>
    </row>
    <row r="41" spans="1:13" x14ac:dyDescent="0.25">
      <c r="A41" s="17" t="s">
        <v>132</v>
      </c>
      <c r="B41" s="17" t="s">
        <v>112</v>
      </c>
      <c r="C41" s="17" t="s">
        <v>74</v>
      </c>
      <c r="D41" s="17">
        <v>0</v>
      </c>
      <c r="E41" s="21">
        <f t="shared" si="5"/>
        <v>0</v>
      </c>
      <c r="F41" s="17" t="s">
        <v>38</v>
      </c>
      <c r="G41" s="17">
        <v>500</v>
      </c>
      <c r="H41" s="17">
        <v>882</v>
      </c>
      <c r="I41" s="21">
        <f t="shared" si="6"/>
        <v>441000</v>
      </c>
      <c r="J41" s="17">
        <v>882</v>
      </c>
      <c r="K41" s="21">
        <f t="shared" si="2"/>
        <v>441000</v>
      </c>
      <c r="L41" s="17">
        <f t="shared" si="3"/>
        <v>0</v>
      </c>
      <c r="M41" s="21">
        <f t="shared" si="4"/>
        <v>0</v>
      </c>
    </row>
    <row r="42" spans="1:13" x14ac:dyDescent="0.25">
      <c r="A42" s="17" t="s">
        <v>105</v>
      </c>
      <c r="B42" s="17" t="s">
        <v>116</v>
      </c>
      <c r="C42" s="17" t="s">
        <v>303</v>
      </c>
      <c r="D42" s="17">
        <v>10</v>
      </c>
      <c r="E42" s="21">
        <f t="shared" si="5"/>
        <v>11880</v>
      </c>
      <c r="F42" s="17" t="s">
        <v>137</v>
      </c>
      <c r="G42" s="18">
        <v>1188</v>
      </c>
      <c r="H42" s="17">
        <v>60</v>
      </c>
      <c r="I42" s="21">
        <f t="shared" si="6"/>
        <v>71280</v>
      </c>
      <c r="J42" s="17">
        <v>50</v>
      </c>
      <c r="K42" s="21">
        <f t="shared" si="2"/>
        <v>59400</v>
      </c>
      <c r="L42" s="17">
        <f t="shared" si="3"/>
        <v>10</v>
      </c>
      <c r="M42" s="21">
        <f t="shared" si="4"/>
        <v>11880</v>
      </c>
    </row>
    <row r="43" spans="1:13" x14ac:dyDescent="0.25">
      <c r="A43" s="17" t="s">
        <v>105</v>
      </c>
      <c r="B43" s="17" t="s">
        <v>304</v>
      </c>
      <c r="C43" s="17" t="s">
        <v>305</v>
      </c>
      <c r="D43" s="17">
        <v>36</v>
      </c>
      <c r="E43" s="21">
        <v>1980</v>
      </c>
      <c r="F43" s="17" t="s">
        <v>44</v>
      </c>
      <c r="G43" s="18">
        <v>55</v>
      </c>
      <c r="H43" s="17">
        <v>36</v>
      </c>
      <c r="I43" s="21">
        <f t="shared" si="6"/>
        <v>1980</v>
      </c>
      <c r="J43" s="17">
        <v>0</v>
      </c>
      <c r="K43" s="21">
        <f t="shared" si="2"/>
        <v>0</v>
      </c>
      <c r="L43" s="17">
        <f t="shared" si="3"/>
        <v>36</v>
      </c>
      <c r="M43" s="21">
        <f t="shared" si="4"/>
        <v>1980</v>
      </c>
    </row>
    <row r="44" spans="1:13" x14ac:dyDescent="0.25">
      <c r="A44" s="17" t="s">
        <v>105</v>
      </c>
      <c r="B44" s="17" t="s">
        <v>118</v>
      </c>
      <c r="C44" s="17" t="s">
        <v>117</v>
      </c>
      <c r="D44" s="17">
        <v>25</v>
      </c>
      <c r="E44" s="21">
        <f t="shared" si="5"/>
        <v>8750</v>
      </c>
      <c r="F44" s="17" t="s">
        <v>44</v>
      </c>
      <c r="G44" s="17">
        <v>350</v>
      </c>
      <c r="H44" s="17">
        <v>40</v>
      </c>
      <c r="I44" s="21">
        <f t="shared" si="6"/>
        <v>14000</v>
      </c>
      <c r="J44" s="17">
        <v>17</v>
      </c>
      <c r="K44" s="21">
        <f t="shared" si="2"/>
        <v>5950</v>
      </c>
      <c r="L44" s="17">
        <f t="shared" si="3"/>
        <v>23</v>
      </c>
      <c r="M44" s="21">
        <f t="shared" si="4"/>
        <v>8050</v>
      </c>
    </row>
    <row r="45" spans="1:13" x14ac:dyDescent="0.25">
      <c r="A45" s="17" t="s">
        <v>132</v>
      </c>
      <c r="B45" s="17" t="s">
        <v>306</v>
      </c>
      <c r="C45" s="17" t="s">
        <v>307</v>
      </c>
      <c r="D45" s="17">
        <v>10</v>
      </c>
      <c r="E45" s="21">
        <v>2500</v>
      </c>
      <c r="F45" s="17" t="s">
        <v>44</v>
      </c>
      <c r="G45" s="17">
        <v>250</v>
      </c>
      <c r="H45" s="17">
        <v>10</v>
      </c>
      <c r="I45" s="21">
        <f t="shared" si="6"/>
        <v>2500</v>
      </c>
      <c r="J45" s="17">
        <v>0</v>
      </c>
      <c r="K45" s="21">
        <f t="shared" si="2"/>
        <v>0</v>
      </c>
      <c r="L45" s="17">
        <f t="shared" si="3"/>
        <v>10</v>
      </c>
      <c r="M45" s="21">
        <f t="shared" si="4"/>
        <v>2500</v>
      </c>
    </row>
    <row r="46" spans="1:13" x14ac:dyDescent="0.25">
      <c r="A46" s="17" t="s">
        <v>132</v>
      </c>
      <c r="B46" s="17" t="s">
        <v>140</v>
      </c>
      <c r="C46" s="17" t="s">
        <v>141</v>
      </c>
      <c r="D46" s="17">
        <v>1</v>
      </c>
      <c r="E46" s="21">
        <f t="shared" si="5"/>
        <v>1275</v>
      </c>
      <c r="F46" s="17" t="s">
        <v>38</v>
      </c>
      <c r="G46" s="18">
        <v>1275</v>
      </c>
      <c r="H46" s="17">
        <v>20</v>
      </c>
      <c r="I46" s="21">
        <f t="shared" si="6"/>
        <v>25500</v>
      </c>
      <c r="J46" s="17">
        <v>9</v>
      </c>
      <c r="K46" s="21">
        <f t="shared" si="2"/>
        <v>11475</v>
      </c>
      <c r="L46" s="17">
        <f t="shared" si="3"/>
        <v>11</v>
      </c>
      <c r="M46" s="21">
        <f t="shared" si="4"/>
        <v>14025</v>
      </c>
    </row>
    <row r="47" spans="1:13" x14ac:dyDescent="0.25">
      <c r="A47" s="17" t="s">
        <v>105</v>
      </c>
      <c r="B47" s="17" t="s">
        <v>125</v>
      </c>
      <c r="C47" s="17" t="s">
        <v>126</v>
      </c>
      <c r="D47" s="17">
        <v>53</v>
      </c>
      <c r="E47" s="21">
        <f t="shared" si="5"/>
        <v>14575</v>
      </c>
      <c r="F47" s="17" t="s">
        <v>44</v>
      </c>
      <c r="G47" s="17">
        <v>275</v>
      </c>
      <c r="H47" s="17">
        <v>182</v>
      </c>
      <c r="I47" s="21">
        <f t="shared" si="6"/>
        <v>50050</v>
      </c>
      <c r="J47" s="17">
        <v>144</v>
      </c>
      <c r="K47" s="21">
        <v>25025</v>
      </c>
      <c r="L47" s="17">
        <f t="shared" si="3"/>
        <v>38</v>
      </c>
      <c r="M47" s="21">
        <f t="shared" si="4"/>
        <v>25025</v>
      </c>
    </row>
    <row r="48" spans="1:13" x14ac:dyDescent="0.25">
      <c r="A48" s="17" t="s">
        <v>105</v>
      </c>
      <c r="B48" s="17" t="s">
        <v>125</v>
      </c>
      <c r="C48" s="17" t="s">
        <v>308</v>
      </c>
      <c r="D48" s="17">
        <v>6</v>
      </c>
      <c r="E48" s="21">
        <v>900</v>
      </c>
      <c r="F48" s="17" t="s">
        <v>44</v>
      </c>
      <c r="G48" s="17">
        <v>150</v>
      </c>
      <c r="H48" s="17">
        <v>6</v>
      </c>
      <c r="I48" s="21">
        <f t="shared" si="6"/>
        <v>900</v>
      </c>
      <c r="J48" s="17">
        <v>0</v>
      </c>
      <c r="K48" s="21">
        <v>0</v>
      </c>
      <c r="L48" s="17">
        <f t="shared" si="3"/>
        <v>6</v>
      </c>
      <c r="M48" s="21">
        <f t="shared" si="4"/>
        <v>900</v>
      </c>
    </row>
    <row r="49" spans="1:13" x14ac:dyDescent="0.25">
      <c r="A49" s="17" t="s">
        <v>132</v>
      </c>
      <c r="B49" s="17" t="s">
        <v>144</v>
      </c>
      <c r="C49" s="17" t="s">
        <v>145</v>
      </c>
      <c r="D49" s="17">
        <v>21</v>
      </c>
      <c r="E49" s="21">
        <f t="shared" si="5"/>
        <v>40320</v>
      </c>
      <c r="F49" s="17" t="s">
        <v>32</v>
      </c>
      <c r="G49" s="18">
        <v>1920</v>
      </c>
      <c r="H49" s="17">
        <v>86</v>
      </c>
      <c r="I49" s="21">
        <f t="shared" si="6"/>
        <v>165120</v>
      </c>
      <c r="J49" s="17">
        <v>68</v>
      </c>
      <c r="K49" s="21">
        <f t="shared" ref="K49:K61" si="7">J49*G49</f>
        <v>130560</v>
      </c>
      <c r="L49" s="17">
        <f t="shared" si="3"/>
        <v>18</v>
      </c>
      <c r="M49" s="21">
        <f t="shared" si="4"/>
        <v>34560</v>
      </c>
    </row>
    <row r="50" spans="1:13" x14ac:dyDescent="0.25">
      <c r="A50" s="17" t="s">
        <v>30</v>
      </c>
      <c r="B50" s="17" t="s">
        <v>42</v>
      </c>
      <c r="C50" s="17" t="s">
        <v>43</v>
      </c>
      <c r="D50" s="17">
        <v>33</v>
      </c>
      <c r="E50" s="21">
        <f t="shared" si="5"/>
        <v>10890</v>
      </c>
      <c r="F50" s="17" t="s">
        <v>44</v>
      </c>
      <c r="G50" s="17">
        <v>330</v>
      </c>
      <c r="H50" s="17">
        <v>50</v>
      </c>
      <c r="I50" s="21">
        <f t="shared" si="6"/>
        <v>16500</v>
      </c>
      <c r="J50" s="17">
        <v>17</v>
      </c>
      <c r="K50" s="21">
        <f t="shared" si="7"/>
        <v>5610</v>
      </c>
      <c r="L50" s="17">
        <f t="shared" si="3"/>
        <v>33</v>
      </c>
      <c r="M50" s="21">
        <f t="shared" si="4"/>
        <v>10890</v>
      </c>
    </row>
    <row r="51" spans="1:13" x14ac:dyDescent="0.25">
      <c r="A51" s="17" t="s">
        <v>30</v>
      </c>
      <c r="B51" s="17" t="s">
        <v>31</v>
      </c>
      <c r="C51" s="17" t="s">
        <v>212</v>
      </c>
      <c r="D51" s="17">
        <v>13</v>
      </c>
      <c r="E51" s="21">
        <f t="shared" si="5"/>
        <v>8476</v>
      </c>
      <c r="F51" s="17" t="s">
        <v>32</v>
      </c>
      <c r="G51" s="17">
        <v>652</v>
      </c>
      <c r="H51" s="17">
        <v>120</v>
      </c>
      <c r="I51" s="21">
        <f t="shared" si="6"/>
        <v>78240</v>
      </c>
      <c r="J51" s="17">
        <v>107</v>
      </c>
      <c r="K51" s="21">
        <f t="shared" si="7"/>
        <v>69764</v>
      </c>
      <c r="L51" s="17">
        <f t="shared" si="3"/>
        <v>13</v>
      </c>
      <c r="M51" s="21">
        <f t="shared" si="4"/>
        <v>8476</v>
      </c>
    </row>
    <row r="52" spans="1:13" x14ac:dyDescent="0.25">
      <c r="A52" s="17" t="s">
        <v>30</v>
      </c>
      <c r="B52" s="17" t="s">
        <v>39</v>
      </c>
      <c r="C52" s="17" t="s">
        <v>40</v>
      </c>
      <c r="D52" s="17">
        <v>4</v>
      </c>
      <c r="E52" s="21">
        <f t="shared" si="5"/>
        <v>2090</v>
      </c>
      <c r="F52" s="17" t="s">
        <v>32</v>
      </c>
      <c r="G52" s="17">
        <v>522.5</v>
      </c>
      <c r="H52" s="17">
        <v>30</v>
      </c>
      <c r="I52" s="21">
        <f t="shared" si="6"/>
        <v>15675</v>
      </c>
      <c r="J52" s="17">
        <v>26</v>
      </c>
      <c r="K52" s="21">
        <f t="shared" si="7"/>
        <v>13585</v>
      </c>
      <c r="L52" s="17">
        <f t="shared" si="3"/>
        <v>4</v>
      </c>
      <c r="M52" s="21">
        <f t="shared" si="4"/>
        <v>2090</v>
      </c>
    </row>
    <row r="53" spans="1:13" x14ac:dyDescent="0.25">
      <c r="A53" s="17" t="s">
        <v>30</v>
      </c>
      <c r="B53" s="17" t="s">
        <v>309</v>
      </c>
      <c r="C53" s="17" t="s">
        <v>365</v>
      </c>
      <c r="D53" s="17">
        <v>195</v>
      </c>
      <c r="E53" s="21">
        <v>3412.5</v>
      </c>
      <c r="F53" s="17" t="s">
        <v>44</v>
      </c>
      <c r="G53" s="17">
        <v>17.5</v>
      </c>
      <c r="H53" s="17">
        <v>195</v>
      </c>
      <c r="I53" s="21">
        <f t="shared" si="6"/>
        <v>3412.5</v>
      </c>
      <c r="J53" s="17">
        <v>0</v>
      </c>
      <c r="K53" s="21">
        <f t="shared" si="7"/>
        <v>0</v>
      </c>
      <c r="L53" s="17">
        <f t="shared" si="3"/>
        <v>195</v>
      </c>
      <c r="M53" s="21">
        <f t="shared" si="4"/>
        <v>3412.5</v>
      </c>
    </row>
    <row r="54" spans="1:13" x14ac:dyDescent="0.25">
      <c r="A54" s="17" t="s">
        <v>30</v>
      </c>
      <c r="B54" s="17" t="s">
        <v>366</v>
      </c>
      <c r="C54" s="17" t="s">
        <v>367</v>
      </c>
      <c r="D54" s="17">
        <v>226</v>
      </c>
      <c r="E54" s="21">
        <v>3955</v>
      </c>
      <c r="F54" s="17" t="s">
        <v>44</v>
      </c>
      <c r="G54" s="17">
        <v>17.5</v>
      </c>
      <c r="H54" s="17">
        <v>226</v>
      </c>
      <c r="I54" s="21">
        <f t="shared" si="6"/>
        <v>3955</v>
      </c>
      <c r="J54" s="17">
        <v>0</v>
      </c>
      <c r="K54" s="21">
        <f t="shared" si="7"/>
        <v>0</v>
      </c>
      <c r="L54" s="17">
        <f t="shared" si="3"/>
        <v>226</v>
      </c>
      <c r="M54" s="21">
        <f t="shared" si="4"/>
        <v>3955</v>
      </c>
    </row>
    <row r="55" spans="1:13" x14ac:dyDescent="0.25">
      <c r="A55" s="17" t="s">
        <v>30</v>
      </c>
      <c r="B55" s="17" t="s">
        <v>311</v>
      </c>
      <c r="C55" s="17" t="s">
        <v>312</v>
      </c>
      <c r="D55" s="17">
        <v>200</v>
      </c>
      <c r="E55" s="21">
        <v>6600</v>
      </c>
      <c r="F55" s="17" t="s">
        <v>44</v>
      </c>
      <c r="G55" s="17">
        <v>33</v>
      </c>
      <c r="H55" s="17">
        <v>200</v>
      </c>
      <c r="I55" s="21">
        <f t="shared" si="6"/>
        <v>6600</v>
      </c>
      <c r="J55" s="17">
        <v>0</v>
      </c>
      <c r="K55" s="21">
        <f t="shared" si="7"/>
        <v>0</v>
      </c>
      <c r="L55" s="17">
        <f t="shared" si="3"/>
        <v>200</v>
      </c>
      <c r="M55" s="21">
        <f t="shared" si="4"/>
        <v>6600</v>
      </c>
    </row>
    <row r="56" spans="1:13" x14ac:dyDescent="0.25">
      <c r="A56" s="17" t="s">
        <v>60</v>
      </c>
      <c r="B56" s="17" t="s">
        <v>61</v>
      </c>
      <c r="C56" s="17" t="s">
        <v>62</v>
      </c>
      <c r="D56" s="17">
        <v>77</v>
      </c>
      <c r="E56" s="21">
        <v>63602</v>
      </c>
      <c r="F56" s="17" t="s">
        <v>44</v>
      </c>
      <c r="G56" s="17">
        <v>826</v>
      </c>
      <c r="H56" s="17">
        <v>150</v>
      </c>
      <c r="I56" s="21">
        <f t="shared" si="6"/>
        <v>123900</v>
      </c>
      <c r="J56" s="17">
        <v>83</v>
      </c>
      <c r="K56" s="21">
        <f t="shared" si="7"/>
        <v>68558</v>
      </c>
      <c r="L56" s="17">
        <f t="shared" si="3"/>
        <v>67</v>
      </c>
      <c r="M56" s="21">
        <f t="shared" si="4"/>
        <v>55342</v>
      </c>
    </row>
    <row r="57" spans="1:13" x14ac:dyDescent="0.25">
      <c r="A57" s="17" t="s">
        <v>60</v>
      </c>
      <c r="B57" s="17" t="s">
        <v>63</v>
      </c>
      <c r="C57" s="17" t="s">
        <v>64</v>
      </c>
      <c r="D57" s="17">
        <v>90</v>
      </c>
      <c r="E57" s="21">
        <f t="shared" si="5"/>
        <v>91332</v>
      </c>
      <c r="F57" s="17" t="s">
        <v>44</v>
      </c>
      <c r="G57" s="18">
        <v>1014.8</v>
      </c>
      <c r="H57" s="17">
        <v>170</v>
      </c>
      <c r="I57" s="21">
        <f t="shared" si="6"/>
        <v>172516</v>
      </c>
      <c r="J57" s="17">
        <v>99</v>
      </c>
      <c r="K57" s="21">
        <f t="shared" si="7"/>
        <v>100465.2</v>
      </c>
      <c r="L57" s="17">
        <f t="shared" si="3"/>
        <v>71</v>
      </c>
      <c r="M57" s="21">
        <f t="shared" si="4"/>
        <v>72050.8</v>
      </c>
    </row>
    <row r="58" spans="1:13" x14ac:dyDescent="0.25">
      <c r="A58" s="17" t="s">
        <v>105</v>
      </c>
      <c r="B58" s="17" t="s">
        <v>118</v>
      </c>
      <c r="C58" s="17" t="s">
        <v>313</v>
      </c>
      <c r="D58" s="17">
        <v>68</v>
      </c>
      <c r="E58" s="21">
        <f t="shared" si="5"/>
        <v>24366.44</v>
      </c>
      <c r="F58" s="17" t="s">
        <v>44</v>
      </c>
      <c r="G58" s="18">
        <v>358.33</v>
      </c>
      <c r="H58" s="17">
        <v>150</v>
      </c>
      <c r="I58" s="21">
        <f t="shared" si="6"/>
        <v>53749.5</v>
      </c>
      <c r="J58" s="17">
        <v>89</v>
      </c>
      <c r="K58" s="21">
        <f t="shared" si="7"/>
        <v>31891.37</v>
      </c>
      <c r="L58" s="17">
        <f t="shared" si="3"/>
        <v>61</v>
      </c>
      <c r="M58" s="21">
        <f t="shared" si="4"/>
        <v>21858.13</v>
      </c>
    </row>
    <row r="59" spans="1:13" x14ac:dyDescent="0.25">
      <c r="A59" s="17" t="s">
        <v>77</v>
      </c>
      <c r="B59" s="17" t="s">
        <v>103</v>
      </c>
      <c r="C59" s="17" t="s">
        <v>217</v>
      </c>
      <c r="D59" s="17">
        <v>32</v>
      </c>
      <c r="E59" s="21">
        <f t="shared" si="5"/>
        <v>10400</v>
      </c>
      <c r="F59" s="17" t="s">
        <v>44</v>
      </c>
      <c r="G59" s="18">
        <v>325</v>
      </c>
      <c r="H59" s="17">
        <v>42</v>
      </c>
      <c r="I59" s="21">
        <f t="shared" si="6"/>
        <v>13650</v>
      </c>
      <c r="J59" s="17">
        <v>11</v>
      </c>
      <c r="K59" s="21">
        <f t="shared" si="7"/>
        <v>3575</v>
      </c>
      <c r="L59" s="17">
        <f t="shared" si="3"/>
        <v>31</v>
      </c>
      <c r="M59" s="21">
        <f t="shared" si="4"/>
        <v>10075</v>
      </c>
    </row>
    <row r="60" spans="1:13" x14ac:dyDescent="0.25">
      <c r="A60" s="17" t="s">
        <v>105</v>
      </c>
      <c r="B60" s="17" t="s">
        <v>119</v>
      </c>
      <c r="C60" s="17" t="s">
        <v>104</v>
      </c>
      <c r="D60" s="17">
        <v>111</v>
      </c>
      <c r="E60" s="21">
        <f t="shared" si="5"/>
        <v>50099.850000000006</v>
      </c>
      <c r="F60" s="17" t="s">
        <v>80</v>
      </c>
      <c r="G60" s="17">
        <v>451.35</v>
      </c>
      <c r="H60" s="17">
        <v>150</v>
      </c>
      <c r="I60" s="21">
        <f t="shared" si="6"/>
        <v>67702.5</v>
      </c>
      <c r="J60" s="17">
        <v>39</v>
      </c>
      <c r="K60" s="21">
        <f t="shared" si="7"/>
        <v>17602.650000000001</v>
      </c>
      <c r="L60" s="17">
        <f t="shared" si="3"/>
        <v>111</v>
      </c>
      <c r="M60" s="21">
        <f t="shared" si="4"/>
        <v>50099.85</v>
      </c>
    </row>
    <row r="61" spans="1:13" x14ac:dyDescent="0.25">
      <c r="A61" s="17" t="s">
        <v>105</v>
      </c>
      <c r="B61" s="17" t="s">
        <v>314</v>
      </c>
      <c r="C61" s="17" t="s">
        <v>315</v>
      </c>
      <c r="D61" s="17">
        <v>6</v>
      </c>
      <c r="E61" s="21">
        <v>6300</v>
      </c>
      <c r="F61" s="17" t="s">
        <v>44</v>
      </c>
      <c r="G61" s="17">
        <v>1050</v>
      </c>
      <c r="H61" s="17">
        <v>6</v>
      </c>
      <c r="I61" s="21">
        <f t="shared" si="6"/>
        <v>6300</v>
      </c>
      <c r="J61" s="17">
        <v>0</v>
      </c>
      <c r="K61" s="21">
        <f t="shared" si="7"/>
        <v>0</v>
      </c>
      <c r="L61" s="17">
        <f t="shared" si="3"/>
        <v>6</v>
      </c>
      <c r="M61" s="21">
        <f t="shared" si="4"/>
        <v>6300</v>
      </c>
    </row>
    <row r="62" spans="1:13" x14ac:dyDescent="0.25">
      <c r="A62" s="17" t="s">
        <v>105</v>
      </c>
      <c r="B62" s="17" t="s">
        <v>121</v>
      </c>
      <c r="C62" s="17" t="s">
        <v>120</v>
      </c>
      <c r="D62" s="17">
        <v>80</v>
      </c>
      <c r="E62" s="21">
        <f t="shared" si="5"/>
        <v>16000</v>
      </c>
      <c r="F62" s="17" t="s">
        <v>44</v>
      </c>
      <c r="G62" s="17">
        <v>200</v>
      </c>
      <c r="H62" s="17">
        <v>480</v>
      </c>
      <c r="I62" s="21">
        <v>40000</v>
      </c>
      <c r="J62" s="17">
        <v>450</v>
      </c>
      <c r="K62" s="21">
        <v>54200</v>
      </c>
      <c r="L62" s="17">
        <f t="shared" si="3"/>
        <v>30</v>
      </c>
      <c r="M62" s="22">
        <v>25800</v>
      </c>
    </row>
    <row r="63" spans="1:13" x14ac:dyDescent="0.25">
      <c r="A63" s="17" t="s">
        <v>132</v>
      </c>
      <c r="B63" s="17" t="s">
        <v>159</v>
      </c>
      <c r="C63" s="17" t="s">
        <v>122</v>
      </c>
      <c r="D63" s="17">
        <v>0</v>
      </c>
      <c r="E63" s="21">
        <f t="shared" si="5"/>
        <v>0</v>
      </c>
      <c r="F63" s="17" t="s">
        <v>38</v>
      </c>
      <c r="G63" s="17">
        <v>250</v>
      </c>
      <c r="H63" s="17">
        <v>200</v>
      </c>
      <c r="I63" s="21">
        <f t="shared" ref="I63:I104" si="8">+G63*H63</f>
        <v>50000</v>
      </c>
      <c r="J63" s="17">
        <v>200</v>
      </c>
      <c r="K63" s="21">
        <f t="shared" ref="K63:K104" si="9">J63*G63</f>
        <v>50000</v>
      </c>
      <c r="L63" s="17">
        <f t="shared" si="3"/>
        <v>0</v>
      </c>
      <c r="M63" s="21">
        <f t="shared" ref="M63:M104" si="10">+I63-K63</f>
        <v>0</v>
      </c>
    </row>
    <row r="64" spans="1:13" x14ac:dyDescent="0.25">
      <c r="A64" s="17" t="s">
        <v>132</v>
      </c>
      <c r="B64" s="17" t="s">
        <v>146</v>
      </c>
      <c r="C64" s="17" t="s">
        <v>226</v>
      </c>
      <c r="D64" s="17">
        <v>70</v>
      </c>
      <c r="E64" s="21">
        <f t="shared" si="5"/>
        <v>18375</v>
      </c>
      <c r="F64" s="17" t="s">
        <v>38</v>
      </c>
      <c r="G64" s="17">
        <v>262.5</v>
      </c>
      <c r="H64" s="17">
        <v>320</v>
      </c>
      <c r="I64" s="21">
        <f t="shared" si="8"/>
        <v>84000</v>
      </c>
      <c r="J64" s="17">
        <v>280</v>
      </c>
      <c r="K64" s="21">
        <f t="shared" si="9"/>
        <v>73500</v>
      </c>
      <c r="L64" s="17">
        <f t="shared" si="3"/>
        <v>40</v>
      </c>
      <c r="M64" s="21">
        <f t="shared" si="10"/>
        <v>10500</v>
      </c>
    </row>
    <row r="65" spans="1:13" x14ac:dyDescent="0.25">
      <c r="A65" s="17" t="s">
        <v>132</v>
      </c>
      <c r="B65" s="17" t="s">
        <v>215</v>
      </c>
      <c r="C65" s="17" t="s">
        <v>214</v>
      </c>
      <c r="D65" s="17">
        <v>125</v>
      </c>
      <c r="E65" s="21">
        <f t="shared" si="5"/>
        <v>20625</v>
      </c>
      <c r="F65" s="17" t="s">
        <v>32</v>
      </c>
      <c r="G65" s="17">
        <v>165</v>
      </c>
      <c r="H65" s="17">
        <v>180</v>
      </c>
      <c r="I65" s="21">
        <f t="shared" si="8"/>
        <v>29700</v>
      </c>
      <c r="J65" s="17">
        <v>57</v>
      </c>
      <c r="K65" s="21">
        <f t="shared" si="9"/>
        <v>9405</v>
      </c>
      <c r="L65" s="17">
        <f t="shared" si="3"/>
        <v>123</v>
      </c>
      <c r="M65" s="21">
        <f t="shared" si="10"/>
        <v>20295</v>
      </c>
    </row>
    <row r="66" spans="1:13" x14ac:dyDescent="0.25">
      <c r="A66" s="17" t="s">
        <v>132</v>
      </c>
      <c r="B66" s="17" t="s">
        <v>148</v>
      </c>
      <c r="C66" s="17" t="s">
        <v>147</v>
      </c>
      <c r="D66" s="17">
        <v>4</v>
      </c>
      <c r="E66" s="21">
        <f t="shared" si="5"/>
        <v>101.56</v>
      </c>
      <c r="F66" s="17" t="s">
        <v>32</v>
      </c>
      <c r="G66" s="17">
        <v>25.39</v>
      </c>
      <c r="H66" s="17">
        <v>170</v>
      </c>
      <c r="I66" s="21">
        <f t="shared" si="8"/>
        <v>4316.3</v>
      </c>
      <c r="J66" s="17">
        <v>166</v>
      </c>
      <c r="K66" s="21">
        <f t="shared" si="9"/>
        <v>4214.74</v>
      </c>
      <c r="L66" s="17">
        <f t="shared" si="3"/>
        <v>4</v>
      </c>
      <c r="M66" s="21">
        <f t="shared" si="10"/>
        <v>101.5600000000004</v>
      </c>
    </row>
    <row r="67" spans="1:13" x14ac:dyDescent="0.25">
      <c r="A67" s="17" t="s">
        <v>105</v>
      </c>
      <c r="B67" s="17" t="s">
        <v>107</v>
      </c>
      <c r="C67" s="17" t="s">
        <v>216</v>
      </c>
      <c r="D67" s="17">
        <v>36</v>
      </c>
      <c r="E67" s="21">
        <f t="shared" si="5"/>
        <v>34668</v>
      </c>
      <c r="F67" s="17" t="s">
        <v>44</v>
      </c>
      <c r="G67" s="17">
        <v>963</v>
      </c>
      <c r="H67" s="17">
        <v>70</v>
      </c>
      <c r="I67" s="21">
        <f t="shared" si="8"/>
        <v>67410</v>
      </c>
      <c r="J67" s="17">
        <v>51</v>
      </c>
      <c r="K67" s="21">
        <f t="shared" si="9"/>
        <v>49113</v>
      </c>
      <c r="L67" s="17">
        <f t="shared" si="3"/>
        <v>19</v>
      </c>
      <c r="M67" s="21">
        <f t="shared" si="10"/>
        <v>18297</v>
      </c>
    </row>
    <row r="68" spans="1:13" x14ac:dyDescent="0.25">
      <c r="A68" s="17" t="s">
        <v>60</v>
      </c>
      <c r="B68" s="17" t="s">
        <v>65</v>
      </c>
      <c r="C68" s="17" t="s">
        <v>149</v>
      </c>
      <c r="D68" s="17">
        <v>35</v>
      </c>
      <c r="E68" s="21">
        <f t="shared" si="5"/>
        <v>1732.5</v>
      </c>
      <c r="F68" s="17" t="s">
        <v>137</v>
      </c>
      <c r="G68" s="17">
        <v>49.5</v>
      </c>
      <c r="H68" s="17">
        <v>160</v>
      </c>
      <c r="I68" s="21">
        <f t="shared" si="8"/>
        <v>7920</v>
      </c>
      <c r="J68" s="17">
        <v>150</v>
      </c>
      <c r="K68" s="21">
        <f t="shared" si="9"/>
        <v>7425</v>
      </c>
      <c r="L68" s="17">
        <f t="shared" si="3"/>
        <v>10</v>
      </c>
      <c r="M68" s="21">
        <f t="shared" si="10"/>
        <v>495</v>
      </c>
    </row>
    <row r="69" spans="1:13" x14ac:dyDescent="0.25">
      <c r="A69" s="17" t="s">
        <v>60</v>
      </c>
      <c r="B69" s="17" t="s">
        <v>317</v>
      </c>
      <c r="C69" s="17" t="s">
        <v>368</v>
      </c>
      <c r="D69" s="17">
        <v>80</v>
      </c>
      <c r="E69" s="21">
        <v>12000</v>
      </c>
      <c r="F69" s="17" t="s">
        <v>137</v>
      </c>
      <c r="G69" s="17">
        <v>150</v>
      </c>
      <c r="H69" s="17">
        <v>80</v>
      </c>
      <c r="I69" s="21">
        <f t="shared" si="8"/>
        <v>12000</v>
      </c>
      <c r="J69" s="17">
        <v>0</v>
      </c>
      <c r="K69" s="21">
        <f t="shared" si="9"/>
        <v>0</v>
      </c>
      <c r="L69" s="17">
        <f t="shared" si="3"/>
        <v>80</v>
      </c>
      <c r="M69" s="21">
        <f t="shared" si="10"/>
        <v>12000</v>
      </c>
    </row>
    <row r="70" spans="1:13" x14ac:dyDescent="0.25">
      <c r="A70" s="17" t="s">
        <v>105</v>
      </c>
      <c r="B70" s="17" t="s">
        <v>109</v>
      </c>
      <c r="C70" s="17" t="s">
        <v>108</v>
      </c>
      <c r="D70" s="17">
        <v>69</v>
      </c>
      <c r="E70" s="21">
        <f t="shared" si="5"/>
        <v>12075</v>
      </c>
      <c r="F70" s="17" t="s">
        <v>32</v>
      </c>
      <c r="G70" s="17">
        <v>175</v>
      </c>
      <c r="H70" s="17">
        <v>100</v>
      </c>
      <c r="I70" s="21">
        <f t="shared" si="8"/>
        <v>17500</v>
      </c>
      <c r="J70" s="17">
        <v>34</v>
      </c>
      <c r="K70" s="21">
        <f t="shared" si="9"/>
        <v>5950</v>
      </c>
      <c r="L70" s="17">
        <f t="shared" si="3"/>
        <v>66</v>
      </c>
      <c r="M70" s="21">
        <f t="shared" si="10"/>
        <v>11550</v>
      </c>
    </row>
    <row r="71" spans="1:13" x14ac:dyDescent="0.25">
      <c r="A71" s="17" t="s">
        <v>132</v>
      </c>
      <c r="B71" s="17" t="s">
        <v>150</v>
      </c>
      <c r="C71" s="17" t="s">
        <v>66</v>
      </c>
      <c r="D71" s="17">
        <v>33</v>
      </c>
      <c r="E71" s="21">
        <f t="shared" si="5"/>
        <v>3504.6</v>
      </c>
      <c r="F71" s="17" t="s">
        <v>44</v>
      </c>
      <c r="G71" s="17">
        <v>106.2</v>
      </c>
      <c r="H71" s="17">
        <v>159</v>
      </c>
      <c r="I71" s="21">
        <f t="shared" si="8"/>
        <v>16885.8</v>
      </c>
      <c r="J71" s="17">
        <v>139</v>
      </c>
      <c r="K71" s="21">
        <f t="shared" si="9"/>
        <v>14761.800000000001</v>
      </c>
      <c r="L71" s="17">
        <f t="shared" si="3"/>
        <v>20</v>
      </c>
      <c r="M71" s="21">
        <f t="shared" si="10"/>
        <v>2123.9999999999982</v>
      </c>
    </row>
    <row r="72" spans="1:13" x14ac:dyDescent="0.25">
      <c r="A72" s="17" t="s">
        <v>132</v>
      </c>
      <c r="B72" s="17" t="s">
        <v>321</v>
      </c>
      <c r="C72" s="17" t="s">
        <v>322</v>
      </c>
      <c r="D72" s="17">
        <v>40</v>
      </c>
      <c r="E72" s="21">
        <v>3200</v>
      </c>
      <c r="F72" s="17" t="s">
        <v>323</v>
      </c>
      <c r="G72" s="17">
        <v>80</v>
      </c>
      <c r="H72" s="17">
        <v>40</v>
      </c>
      <c r="I72" s="21">
        <f t="shared" si="8"/>
        <v>3200</v>
      </c>
      <c r="J72" s="17">
        <v>0</v>
      </c>
      <c r="K72" s="21">
        <f t="shared" si="9"/>
        <v>0</v>
      </c>
      <c r="L72" s="17">
        <f t="shared" si="3"/>
        <v>40</v>
      </c>
      <c r="M72" s="21">
        <f t="shared" si="10"/>
        <v>3200</v>
      </c>
    </row>
    <row r="73" spans="1:13" x14ac:dyDescent="0.25">
      <c r="A73" s="17" t="s">
        <v>132</v>
      </c>
      <c r="B73" s="17" t="s">
        <v>324</v>
      </c>
      <c r="C73" s="17" t="s">
        <v>325</v>
      </c>
      <c r="D73" s="17">
        <v>3</v>
      </c>
      <c r="E73" s="21">
        <v>900</v>
      </c>
      <c r="F73" s="17" t="s">
        <v>44</v>
      </c>
      <c r="G73" s="17">
        <v>300</v>
      </c>
      <c r="H73" s="17">
        <v>3</v>
      </c>
      <c r="I73" s="21">
        <f t="shared" si="8"/>
        <v>900</v>
      </c>
      <c r="J73" s="17">
        <v>0</v>
      </c>
      <c r="K73" s="21">
        <f t="shared" si="9"/>
        <v>0</v>
      </c>
      <c r="L73" s="17">
        <f t="shared" si="3"/>
        <v>3</v>
      </c>
      <c r="M73" s="21">
        <f t="shared" si="10"/>
        <v>900</v>
      </c>
    </row>
    <row r="74" spans="1:13" x14ac:dyDescent="0.25">
      <c r="A74" s="17" t="s">
        <v>49</v>
      </c>
      <c r="B74" s="17" t="s">
        <v>52</v>
      </c>
      <c r="C74" s="17" t="s">
        <v>151</v>
      </c>
      <c r="D74" s="17">
        <v>68</v>
      </c>
      <c r="E74" s="21">
        <f t="shared" si="5"/>
        <v>4862</v>
      </c>
      <c r="F74" s="17" t="s">
        <v>32</v>
      </c>
      <c r="G74" s="17">
        <v>71.5</v>
      </c>
      <c r="H74" s="17">
        <v>150</v>
      </c>
      <c r="I74" s="21">
        <f t="shared" si="8"/>
        <v>10725</v>
      </c>
      <c r="J74" s="17">
        <v>92</v>
      </c>
      <c r="K74" s="21">
        <f t="shared" si="9"/>
        <v>6578</v>
      </c>
      <c r="L74" s="17">
        <f t="shared" si="3"/>
        <v>58</v>
      </c>
      <c r="M74" s="21">
        <f t="shared" si="10"/>
        <v>4147</v>
      </c>
    </row>
    <row r="75" spans="1:13" x14ac:dyDescent="0.25">
      <c r="A75" s="17" t="s">
        <v>49</v>
      </c>
      <c r="B75" s="17" t="s">
        <v>54</v>
      </c>
      <c r="C75" s="17" t="s">
        <v>53</v>
      </c>
      <c r="D75" s="17">
        <v>78</v>
      </c>
      <c r="E75" s="21">
        <f t="shared" si="5"/>
        <v>1932.8400000000001</v>
      </c>
      <c r="F75" s="17" t="s">
        <v>44</v>
      </c>
      <c r="G75" s="17">
        <v>24.78</v>
      </c>
      <c r="H75" s="17">
        <v>300</v>
      </c>
      <c r="I75" s="21">
        <f t="shared" si="8"/>
        <v>7434</v>
      </c>
      <c r="J75" s="17">
        <v>251</v>
      </c>
      <c r="K75" s="21">
        <f t="shared" si="9"/>
        <v>6219.7800000000007</v>
      </c>
      <c r="L75" s="17">
        <f t="shared" si="3"/>
        <v>49</v>
      </c>
      <c r="M75" s="21">
        <f t="shared" si="10"/>
        <v>1214.2199999999993</v>
      </c>
    </row>
    <row r="76" spans="1:13" x14ac:dyDescent="0.25">
      <c r="A76" s="17" t="s">
        <v>49</v>
      </c>
      <c r="B76" s="17" t="s">
        <v>57</v>
      </c>
      <c r="C76" s="17" t="s">
        <v>55</v>
      </c>
      <c r="D76" s="17">
        <v>103</v>
      </c>
      <c r="E76" s="21">
        <f t="shared" si="5"/>
        <v>5347.76</v>
      </c>
      <c r="F76" s="17" t="s">
        <v>44</v>
      </c>
      <c r="G76" s="17">
        <v>51.92</v>
      </c>
      <c r="H76" s="17">
        <v>300</v>
      </c>
      <c r="I76" s="21">
        <f t="shared" si="8"/>
        <v>15576</v>
      </c>
      <c r="J76" s="17">
        <v>209</v>
      </c>
      <c r="K76" s="21">
        <f t="shared" si="9"/>
        <v>10851.28</v>
      </c>
      <c r="L76" s="17">
        <f t="shared" si="3"/>
        <v>91</v>
      </c>
      <c r="M76" s="21">
        <f t="shared" si="10"/>
        <v>4724.7199999999993</v>
      </c>
    </row>
    <row r="77" spans="1:13" x14ac:dyDescent="0.25">
      <c r="A77" s="17" t="s">
        <v>49</v>
      </c>
      <c r="B77" s="17" t="s">
        <v>54</v>
      </c>
      <c r="C77" s="17" t="s">
        <v>58</v>
      </c>
      <c r="D77" s="17">
        <v>12</v>
      </c>
      <c r="E77" s="21">
        <f t="shared" si="5"/>
        <v>6000</v>
      </c>
      <c r="F77" s="17" t="s">
        <v>44</v>
      </c>
      <c r="G77" s="17">
        <v>500</v>
      </c>
      <c r="H77" s="17">
        <v>50</v>
      </c>
      <c r="I77" s="21">
        <f t="shared" si="8"/>
        <v>25000</v>
      </c>
      <c r="J77" s="17">
        <v>40</v>
      </c>
      <c r="K77" s="21">
        <f t="shared" si="9"/>
        <v>20000</v>
      </c>
      <c r="L77" s="17">
        <f t="shared" si="3"/>
        <v>10</v>
      </c>
      <c r="M77" s="21">
        <f t="shared" si="10"/>
        <v>5000</v>
      </c>
    </row>
    <row r="78" spans="1:13" x14ac:dyDescent="0.25">
      <c r="A78" s="17" t="s">
        <v>132</v>
      </c>
      <c r="B78" s="17" t="s">
        <v>153</v>
      </c>
      <c r="C78" s="17" t="s">
        <v>59</v>
      </c>
      <c r="D78" s="17">
        <v>76</v>
      </c>
      <c r="E78" s="21">
        <f t="shared" si="5"/>
        <v>33630</v>
      </c>
      <c r="F78" s="17" t="s">
        <v>44</v>
      </c>
      <c r="G78" s="17">
        <v>442.5</v>
      </c>
      <c r="H78" s="17">
        <v>155</v>
      </c>
      <c r="I78" s="21">
        <f t="shared" si="8"/>
        <v>68587.5</v>
      </c>
      <c r="J78" s="17">
        <v>95</v>
      </c>
      <c r="K78" s="21">
        <f t="shared" si="9"/>
        <v>42037.5</v>
      </c>
      <c r="L78" s="17">
        <f t="shared" ref="L78:L92" si="11">H78-J78</f>
        <v>60</v>
      </c>
      <c r="M78" s="21">
        <f t="shared" si="10"/>
        <v>26550</v>
      </c>
    </row>
    <row r="79" spans="1:13" x14ac:dyDescent="0.25">
      <c r="A79" s="17" t="s">
        <v>132</v>
      </c>
      <c r="B79" s="17" t="s">
        <v>163</v>
      </c>
      <c r="C79" s="17" t="s">
        <v>227</v>
      </c>
      <c r="D79" s="17">
        <v>25</v>
      </c>
      <c r="E79" s="21">
        <f t="shared" si="5"/>
        <v>7750</v>
      </c>
      <c r="F79" s="17" t="s">
        <v>80</v>
      </c>
      <c r="G79" s="17">
        <v>310</v>
      </c>
      <c r="H79" s="17">
        <v>50</v>
      </c>
      <c r="I79" s="21">
        <f t="shared" si="8"/>
        <v>15500</v>
      </c>
      <c r="J79" s="17">
        <v>26</v>
      </c>
      <c r="K79" s="21">
        <f t="shared" si="9"/>
        <v>8060</v>
      </c>
      <c r="L79" s="17">
        <f t="shared" si="11"/>
        <v>24</v>
      </c>
      <c r="M79" s="21">
        <f t="shared" si="10"/>
        <v>7440</v>
      </c>
    </row>
    <row r="80" spans="1:13" x14ac:dyDescent="0.25">
      <c r="A80" s="17" t="s">
        <v>60</v>
      </c>
      <c r="B80" s="17" t="s">
        <v>42</v>
      </c>
      <c r="C80" s="17" t="s">
        <v>228</v>
      </c>
      <c r="D80" s="17">
        <v>79</v>
      </c>
      <c r="E80" s="21">
        <f t="shared" si="5"/>
        <v>23897.5</v>
      </c>
      <c r="F80" s="17" t="s">
        <v>32</v>
      </c>
      <c r="G80" s="17">
        <v>302.5</v>
      </c>
      <c r="H80" s="17">
        <v>100</v>
      </c>
      <c r="I80" s="21">
        <f t="shared" si="8"/>
        <v>30250</v>
      </c>
      <c r="J80" s="17">
        <v>22</v>
      </c>
      <c r="K80" s="21">
        <f t="shared" si="9"/>
        <v>6655</v>
      </c>
      <c r="L80" s="17">
        <f t="shared" si="11"/>
        <v>78</v>
      </c>
      <c r="M80" s="21">
        <f t="shared" si="10"/>
        <v>23595</v>
      </c>
    </row>
    <row r="81" spans="1:13" x14ac:dyDescent="0.25">
      <c r="A81" s="17" t="s">
        <v>105</v>
      </c>
      <c r="B81" s="17" t="s">
        <v>326</v>
      </c>
      <c r="C81" s="17" t="s">
        <v>327</v>
      </c>
      <c r="D81" s="17">
        <v>800</v>
      </c>
      <c r="E81" s="27" t="s">
        <v>369</v>
      </c>
      <c r="F81" s="17" t="s">
        <v>328</v>
      </c>
      <c r="G81" s="17">
        <v>250</v>
      </c>
      <c r="H81" s="17">
        <v>800</v>
      </c>
      <c r="I81" s="21">
        <f t="shared" si="8"/>
        <v>200000</v>
      </c>
      <c r="J81" s="17">
        <v>0</v>
      </c>
      <c r="K81" s="21">
        <f t="shared" si="9"/>
        <v>0</v>
      </c>
      <c r="L81" s="17">
        <f t="shared" si="11"/>
        <v>800</v>
      </c>
      <c r="M81" s="21">
        <f t="shared" si="10"/>
        <v>200000</v>
      </c>
    </row>
    <row r="82" spans="1:13" x14ac:dyDescent="0.25">
      <c r="A82" s="17" t="s">
        <v>30</v>
      </c>
      <c r="B82" s="17" t="s">
        <v>35</v>
      </c>
      <c r="C82" s="17" t="s">
        <v>69</v>
      </c>
      <c r="D82" s="17">
        <v>117</v>
      </c>
      <c r="E82" s="21">
        <f t="shared" si="5"/>
        <v>21937.5</v>
      </c>
      <c r="F82" s="17" t="s">
        <v>44</v>
      </c>
      <c r="G82" s="17">
        <v>187.5</v>
      </c>
      <c r="H82" s="17">
        <v>165</v>
      </c>
      <c r="I82" s="21">
        <f t="shared" si="8"/>
        <v>30937.5</v>
      </c>
      <c r="J82" s="17">
        <v>48</v>
      </c>
      <c r="K82" s="21">
        <f t="shared" si="9"/>
        <v>9000</v>
      </c>
      <c r="L82" s="17">
        <f t="shared" si="11"/>
        <v>117</v>
      </c>
      <c r="M82" s="21">
        <f t="shared" si="10"/>
        <v>21937.5</v>
      </c>
    </row>
    <row r="83" spans="1:13" x14ac:dyDescent="0.25">
      <c r="A83" s="17" t="s">
        <v>132</v>
      </c>
      <c r="B83" s="17" t="s">
        <v>154</v>
      </c>
      <c r="C83" s="17" t="s">
        <v>33</v>
      </c>
      <c r="D83" s="17">
        <v>279</v>
      </c>
      <c r="E83" s="21">
        <f t="shared" si="5"/>
        <v>414716.76</v>
      </c>
      <c r="F83" s="17" t="s">
        <v>34</v>
      </c>
      <c r="G83" s="18">
        <v>1486.44</v>
      </c>
      <c r="H83" s="17">
        <v>570</v>
      </c>
      <c r="I83" s="21">
        <f t="shared" si="8"/>
        <v>847270.8</v>
      </c>
      <c r="J83" s="17">
        <v>346</v>
      </c>
      <c r="K83" s="21">
        <f t="shared" si="9"/>
        <v>514308.24</v>
      </c>
      <c r="L83" s="17">
        <f t="shared" si="11"/>
        <v>224</v>
      </c>
      <c r="M83" s="21">
        <f t="shared" si="10"/>
        <v>332962.56000000006</v>
      </c>
    </row>
    <row r="84" spans="1:13" x14ac:dyDescent="0.25">
      <c r="A84" s="17" t="s">
        <v>132</v>
      </c>
      <c r="B84" s="17" t="s">
        <v>164</v>
      </c>
      <c r="C84" s="17" t="s">
        <v>155</v>
      </c>
      <c r="D84" s="17">
        <v>51</v>
      </c>
      <c r="E84" s="21">
        <f t="shared" si="5"/>
        <v>2407.2000000000003</v>
      </c>
      <c r="F84" s="17" t="s">
        <v>32</v>
      </c>
      <c r="G84" s="17">
        <v>47.2</v>
      </c>
      <c r="H84" s="17">
        <v>200</v>
      </c>
      <c r="I84" s="21">
        <f t="shared" si="8"/>
        <v>9440</v>
      </c>
      <c r="J84" s="17">
        <v>151</v>
      </c>
      <c r="K84" s="21">
        <f t="shared" si="9"/>
        <v>7127.2000000000007</v>
      </c>
      <c r="L84" s="17">
        <f t="shared" si="11"/>
        <v>49</v>
      </c>
      <c r="M84" s="21">
        <f t="shared" si="10"/>
        <v>2312.7999999999993</v>
      </c>
    </row>
    <row r="85" spans="1:13" x14ac:dyDescent="0.25">
      <c r="A85" s="17" t="s">
        <v>30</v>
      </c>
      <c r="B85" s="17" t="s">
        <v>45</v>
      </c>
      <c r="C85" s="17" t="s">
        <v>229</v>
      </c>
      <c r="D85" s="17">
        <v>13</v>
      </c>
      <c r="E85" s="21">
        <f t="shared" si="5"/>
        <v>32175</v>
      </c>
      <c r="F85" s="17" t="s">
        <v>80</v>
      </c>
      <c r="G85" s="18">
        <v>2475</v>
      </c>
      <c r="H85" s="17">
        <v>50</v>
      </c>
      <c r="I85" s="21">
        <f t="shared" si="8"/>
        <v>123750</v>
      </c>
      <c r="J85" s="17">
        <v>37</v>
      </c>
      <c r="K85" s="21">
        <f t="shared" si="9"/>
        <v>91575</v>
      </c>
      <c r="L85" s="17">
        <f t="shared" si="11"/>
        <v>13</v>
      </c>
      <c r="M85" s="21">
        <f t="shared" si="10"/>
        <v>32175</v>
      </c>
    </row>
    <row r="86" spans="1:13" x14ac:dyDescent="0.25">
      <c r="A86" s="17" t="s">
        <v>132</v>
      </c>
      <c r="B86" s="17" t="s">
        <v>165</v>
      </c>
      <c r="C86" s="17" t="s">
        <v>230</v>
      </c>
      <c r="D86" s="17">
        <v>254</v>
      </c>
      <c r="E86" s="21">
        <f t="shared" si="5"/>
        <v>377555.76</v>
      </c>
      <c r="F86" s="17" t="s">
        <v>34</v>
      </c>
      <c r="G86" s="18">
        <v>1486.44</v>
      </c>
      <c r="H86" s="17">
        <v>550</v>
      </c>
      <c r="I86" s="21">
        <f t="shared" si="8"/>
        <v>817542</v>
      </c>
      <c r="J86" s="17">
        <v>360</v>
      </c>
      <c r="K86" s="21">
        <f t="shared" si="9"/>
        <v>535118.4</v>
      </c>
      <c r="L86" s="17">
        <f t="shared" si="11"/>
        <v>190</v>
      </c>
      <c r="M86" s="21">
        <f t="shared" si="10"/>
        <v>282423.59999999998</v>
      </c>
    </row>
    <row r="87" spans="1:13" x14ac:dyDescent="0.25">
      <c r="A87" s="17" t="s">
        <v>22</v>
      </c>
      <c r="B87" s="17" t="s">
        <v>329</v>
      </c>
      <c r="C87" s="17" t="s">
        <v>370</v>
      </c>
      <c r="D87" s="17">
        <v>5</v>
      </c>
      <c r="E87" s="21">
        <v>5500</v>
      </c>
      <c r="F87" s="17" t="s">
        <v>32</v>
      </c>
      <c r="G87" s="18">
        <v>1100</v>
      </c>
      <c r="H87" s="17">
        <v>5</v>
      </c>
      <c r="I87" s="21">
        <f t="shared" si="8"/>
        <v>5500</v>
      </c>
      <c r="J87" s="17">
        <v>0</v>
      </c>
      <c r="K87" s="21">
        <f t="shared" si="9"/>
        <v>0</v>
      </c>
      <c r="L87" s="17">
        <f t="shared" si="11"/>
        <v>5</v>
      </c>
      <c r="M87" s="21">
        <f t="shared" si="10"/>
        <v>5500</v>
      </c>
    </row>
    <row r="88" spans="1:13" x14ac:dyDescent="0.25">
      <c r="A88" s="17" t="s">
        <v>105</v>
      </c>
      <c r="B88" s="17" t="s">
        <v>130</v>
      </c>
      <c r="C88" s="17" t="s">
        <v>166</v>
      </c>
      <c r="D88" s="17">
        <v>15</v>
      </c>
      <c r="E88" s="21">
        <f t="shared" si="5"/>
        <v>9525</v>
      </c>
      <c r="F88" s="17" t="s">
        <v>80</v>
      </c>
      <c r="G88" s="17">
        <v>635</v>
      </c>
      <c r="H88" s="17">
        <v>36</v>
      </c>
      <c r="I88" s="21">
        <f t="shared" si="8"/>
        <v>22860</v>
      </c>
      <c r="J88" s="17">
        <v>22</v>
      </c>
      <c r="K88" s="21">
        <f t="shared" si="9"/>
        <v>13970</v>
      </c>
      <c r="L88" s="17">
        <f t="shared" si="11"/>
        <v>14</v>
      </c>
      <c r="M88" s="21">
        <f t="shared" si="10"/>
        <v>8890</v>
      </c>
    </row>
    <row r="89" spans="1:13" x14ac:dyDescent="0.25">
      <c r="A89" s="17" t="s">
        <v>105</v>
      </c>
      <c r="B89" s="17" t="s">
        <v>332</v>
      </c>
      <c r="C89" s="17" t="s">
        <v>333</v>
      </c>
      <c r="D89" s="17">
        <v>42</v>
      </c>
      <c r="E89" s="21">
        <v>12180</v>
      </c>
      <c r="F89" s="17" t="s">
        <v>44</v>
      </c>
      <c r="G89" s="17">
        <v>290</v>
      </c>
      <c r="H89" s="17">
        <v>42</v>
      </c>
      <c r="I89" s="21">
        <f t="shared" si="8"/>
        <v>12180</v>
      </c>
      <c r="J89" s="17">
        <v>0</v>
      </c>
      <c r="K89" s="21">
        <f t="shared" si="9"/>
        <v>0</v>
      </c>
      <c r="L89" s="17">
        <f t="shared" si="11"/>
        <v>42</v>
      </c>
      <c r="M89" s="21">
        <f t="shared" si="10"/>
        <v>12180</v>
      </c>
    </row>
    <row r="90" spans="1:13" x14ac:dyDescent="0.25">
      <c r="A90" s="17" t="s">
        <v>60</v>
      </c>
      <c r="B90" s="17" t="s">
        <v>67</v>
      </c>
      <c r="C90" s="17" t="s">
        <v>131</v>
      </c>
      <c r="D90" s="17">
        <v>33</v>
      </c>
      <c r="E90" s="21">
        <f t="shared" si="5"/>
        <v>111706.31999999999</v>
      </c>
      <c r="F90" s="17" t="s">
        <v>32</v>
      </c>
      <c r="G90" s="18">
        <v>3385.04</v>
      </c>
      <c r="H90" s="17">
        <v>120</v>
      </c>
      <c r="I90" s="21">
        <f t="shared" si="8"/>
        <v>406204.8</v>
      </c>
      <c r="J90" s="17">
        <v>100</v>
      </c>
      <c r="K90" s="21">
        <f t="shared" si="9"/>
        <v>338504</v>
      </c>
      <c r="L90" s="17">
        <f t="shared" si="11"/>
        <v>20</v>
      </c>
      <c r="M90" s="21">
        <f t="shared" si="10"/>
        <v>67700.799999999988</v>
      </c>
    </row>
    <row r="91" spans="1:13" x14ac:dyDescent="0.25">
      <c r="A91" s="17" t="s">
        <v>132</v>
      </c>
      <c r="B91" s="17" t="s">
        <v>160</v>
      </c>
      <c r="C91" s="17" t="s">
        <v>68</v>
      </c>
      <c r="D91" s="17">
        <v>6500</v>
      </c>
      <c r="E91" s="21">
        <f t="shared" si="5"/>
        <v>104000</v>
      </c>
      <c r="F91" s="17" t="s">
        <v>38</v>
      </c>
      <c r="G91" s="17">
        <v>16</v>
      </c>
      <c r="H91" s="18">
        <v>10000</v>
      </c>
      <c r="I91" s="21">
        <f t="shared" si="8"/>
        <v>160000</v>
      </c>
      <c r="J91" s="18">
        <v>3500</v>
      </c>
      <c r="K91" s="21">
        <f t="shared" si="9"/>
        <v>56000</v>
      </c>
      <c r="L91" s="17">
        <f t="shared" si="11"/>
        <v>6500</v>
      </c>
      <c r="M91" s="21">
        <f t="shared" si="10"/>
        <v>104000</v>
      </c>
    </row>
    <row r="92" spans="1:13" x14ac:dyDescent="0.25">
      <c r="A92" s="17" t="s">
        <v>132</v>
      </c>
      <c r="B92" s="17" t="s">
        <v>42</v>
      </c>
      <c r="C92" s="17" t="s">
        <v>161</v>
      </c>
      <c r="D92" s="17">
        <v>71</v>
      </c>
      <c r="E92" s="21">
        <f t="shared" si="5"/>
        <v>15776.199999999999</v>
      </c>
      <c r="F92" s="17" t="s">
        <v>32</v>
      </c>
      <c r="G92" s="17">
        <v>222.2</v>
      </c>
      <c r="H92" s="17">
        <v>150</v>
      </c>
      <c r="I92" s="21">
        <f t="shared" si="8"/>
        <v>33330</v>
      </c>
      <c r="J92" s="17">
        <v>22</v>
      </c>
      <c r="K92" s="21">
        <f t="shared" si="9"/>
        <v>4888.3999999999996</v>
      </c>
      <c r="L92" s="17">
        <f t="shared" si="11"/>
        <v>128</v>
      </c>
      <c r="M92" s="21">
        <f t="shared" si="10"/>
        <v>28441.599999999999</v>
      </c>
    </row>
    <row r="93" spans="1:13" x14ac:dyDescent="0.25">
      <c r="A93" s="17" t="s">
        <v>18</v>
      </c>
      <c r="B93" s="17" t="s">
        <v>19</v>
      </c>
      <c r="C93" s="17" t="s">
        <v>156</v>
      </c>
      <c r="D93" s="17">
        <v>172</v>
      </c>
      <c r="E93" s="21">
        <f t="shared" si="5"/>
        <v>46440</v>
      </c>
      <c r="F93" s="17" t="s">
        <v>157</v>
      </c>
      <c r="G93" s="17">
        <v>270</v>
      </c>
      <c r="H93" s="17">
        <v>250</v>
      </c>
      <c r="I93" s="21">
        <f t="shared" si="8"/>
        <v>67500</v>
      </c>
      <c r="J93" s="17">
        <v>228</v>
      </c>
      <c r="K93" s="21">
        <f t="shared" si="9"/>
        <v>61560</v>
      </c>
      <c r="L93" s="17">
        <v>172</v>
      </c>
      <c r="M93" s="21">
        <f t="shared" si="10"/>
        <v>5940</v>
      </c>
    </row>
    <row r="94" spans="1:13" x14ac:dyDescent="0.25">
      <c r="A94" s="17" t="s">
        <v>18</v>
      </c>
      <c r="B94" s="17" t="s">
        <v>45</v>
      </c>
      <c r="C94" s="17" t="s">
        <v>334</v>
      </c>
      <c r="D94" s="17">
        <v>10</v>
      </c>
      <c r="E94" s="21">
        <v>850</v>
      </c>
      <c r="F94" s="17" t="s">
        <v>44</v>
      </c>
      <c r="G94" s="17">
        <v>85</v>
      </c>
      <c r="H94" s="17">
        <v>10</v>
      </c>
      <c r="I94" s="21">
        <f t="shared" si="8"/>
        <v>850</v>
      </c>
      <c r="J94" s="17">
        <v>0</v>
      </c>
      <c r="K94" s="21">
        <f t="shared" si="9"/>
        <v>0</v>
      </c>
      <c r="L94" s="17"/>
      <c r="M94" s="21">
        <f t="shared" si="10"/>
        <v>850</v>
      </c>
    </row>
    <row r="95" spans="1:13" x14ac:dyDescent="0.25">
      <c r="A95" s="17" t="s">
        <v>132</v>
      </c>
      <c r="B95" s="17" t="s">
        <v>158</v>
      </c>
      <c r="C95" s="17" t="s">
        <v>20</v>
      </c>
      <c r="D95" s="17">
        <v>0</v>
      </c>
      <c r="E95" s="21">
        <f t="shared" si="5"/>
        <v>0</v>
      </c>
      <c r="F95" s="17" t="s">
        <v>21</v>
      </c>
      <c r="G95" s="17">
        <v>90</v>
      </c>
      <c r="H95" s="18">
        <v>8432</v>
      </c>
      <c r="I95" s="21">
        <f t="shared" si="8"/>
        <v>758880</v>
      </c>
      <c r="J95" s="18">
        <v>8432</v>
      </c>
      <c r="K95" s="21">
        <f t="shared" si="9"/>
        <v>758880</v>
      </c>
      <c r="L95" s="17">
        <f t="shared" ref="L95:L104" si="12">H95-J95</f>
        <v>0</v>
      </c>
      <c r="M95" s="21">
        <f t="shared" si="10"/>
        <v>0</v>
      </c>
    </row>
    <row r="96" spans="1:13" x14ac:dyDescent="0.25">
      <c r="A96" s="17" t="s">
        <v>30</v>
      </c>
      <c r="B96" s="17" t="s">
        <v>36</v>
      </c>
      <c r="C96" s="17" t="s">
        <v>231</v>
      </c>
      <c r="D96" s="17">
        <v>115</v>
      </c>
      <c r="E96" s="21">
        <f t="shared" si="5"/>
        <v>11500</v>
      </c>
      <c r="F96" s="17" t="s">
        <v>38</v>
      </c>
      <c r="G96" s="17">
        <v>100</v>
      </c>
      <c r="H96" s="17">
        <v>220</v>
      </c>
      <c r="I96" s="21">
        <f t="shared" si="8"/>
        <v>22000</v>
      </c>
      <c r="J96" s="17">
        <v>106</v>
      </c>
      <c r="K96" s="21">
        <f t="shared" si="9"/>
        <v>10600</v>
      </c>
      <c r="L96" s="17">
        <f t="shared" si="12"/>
        <v>114</v>
      </c>
      <c r="M96" s="21">
        <f t="shared" si="10"/>
        <v>11400</v>
      </c>
    </row>
    <row r="97" spans="1:13" x14ac:dyDescent="0.25">
      <c r="A97" s="17" t="s">
        <v>22</v>
      </c>
      <c r="B97" s="17" t="s">
        <v>23</v>
      </c>
      <c r="C97" s="17" t="s">
        <v>37</v>
      </c>
      <c r="D97" s="17">
        <v>0</v>
      </c>
      <c r="E97" s="21">
        <f t="shared" si="5"/>
        <v>0</v>
      </c>
      <c r="F97" s="17" t="s">
        <v>38</v>
      </c>
      <c r="G97" s="18">
        <v>9500</v>
      </c>
      <c r="H97" s="17">
        <v>2</v>
      </c>
      <c r="I97" s="21">
        <f t="shared" si="8"/>
        <v>19000</v>
      </c>
      <c r="J97" s="17">
        <v>2</v>
      </c>
      <c r="K97" s="21">
        <f t="shared" si="9"/>
        <v>19000</v>
      </c>
      <c r="L97" s="17">
        <f t="shared" si="12"/>
        <v>0</v>
      </c>
      <c r="M97" s="21">
        <f t="shared" si="10"/>
        <v>0</v>
      </c>
    </row>
    <row r="98" spans="1:13" x14ac:dyDescent="0.25">
      <c r="A98" s="17" t="s">
        <v>22</v>
      </c>
      <c r="B98" s="17" t="s">
        <v>26</v>
      </c>
      <c r="C98" s="17" t="s">
        <v>24</v>
      </c>
      <c r="D98" s="17">
        <v>677</v>
      </c>
      <c r="E98" s="21">
        <v>115320</v>
      </c>
      <c r="F98" s="17" t="s">
        <v>25</v>
      </c>
      <c r="G98" s="17">
        <v>465</v>
      </c>
      <c r="H98" s="17">
        <v>1750</v>
      </c>
      <c r="I98" s="21">
        <f t="shared" si="8"/>
        <v>813750</v>
      </c>
      <c r="J98" s="17">
        <v>164</v>
      </c>
      <c r="K98" s="21">
        <f t="shared" si="9"/>
        <v>76260</v>
      </c>
      <c r="L98" s="17">
        <f t="shared" si="12"/>
        <v>1586</v>
      </c>
      <c r="M98" s="21">
        <f t="shared" si="10"/>
        <v>737490</v>
      </c>
    </row>
    <row r="99" spans="1:13" x14ac:dyDescent="0.25">
      <c r="A99" s="17" t="s">
        <v>30</v>
      </c>
      <c r="B99" s="17" t="s">
        <v>41</v>
      </c>
      <c r="C99" s="17" t="s">
        <v>27</v>
      </c>
      <c r="D99" s="17">
        <v>42</v>
      </c>
      <c r="E99" s="21">
        <f>+D99*G99</f>
        <v>22797.599999999999</v>
      </c>
      <c r="F99" s="17" t="s">
        <v>25</v>
      </c>
      <c r="G99" s="17">
        <v>542.79999999999995</v>
      </c>
      <c r="H99" s="17">
        <v>150</v>
      </c>
      <c r="I99" s="21">
        <f t="shared" si="8"/>
        <v>81420</v>
      </c>
      <c r="J99" s="17">
        <v>108</v>
      </c>
      <c r="K99" s="21">
        <f t="shared" si="9"/>
        <v>58622.399999999994</v>
      </c>
      <c r="L99" s="17">
        <f t="shared" si="12"/>
        <v>42</v>
      </c>
      <c r="M99" s="21">
        <f t="shared" si="10"/>
        <v>22797.600000000006</v>
      </c>
    </row>
    <row r="100" spans="1:13" x14ac:dyDescent="0.25">
      <c r="A100" s="17" t="s">
        <v>105</v>
      </c>
      <c r="B100" s="17" t="s">
        <v>123</v>
      </c>
      <c r="C100" s="17" t="s">
        <v>46</v>
      </c>
      <c r="D100" s="17">
        <v>289</v>
      </c>
      <c r="E100" s="21">
        <f>+D100*G100</f>
        <v>365582.11</v>
      </c>
      <c r="F100" s="17" t="s">
        <v>34</v>
      </c>
      <c r="G100" s="18">
        <v>1264.99</v>
      </c>
      <c r="H100" s="17">
        <v>400</v>
      </c>
      <c r="I100" s="21">
        <f t="shared" si="8"/>
        <v>505996</v>
      </c>
      <c r="J100" s="17">
        <v>122</v>
      </c>
      <c r="K100" s="21">
        <f t="shared" si="9"/>
        <v>154328.78</v>
      </c>
      <c r="L100" s="17">
        <f t="shared" si="12"/>
        <v>278</v>
      </c>
      <c r="M100" s="21">
        <f t="shared" si="10"/>
        <v>351667.22</v>
      </c>
    </row>
    <row r="101" spans="1:13" x14ac:dyDescent="0.25">
      <c r="A101" s="17" t="s">
        <v>49</v>
      </c>
      <c r="B101" s="17" t="s">
        <v>47</v>
      </c>
      <c r="C101" s="17" t="s">
        <v>124</v>
      </c>
      <c r="D101" s="17">
        <v>86</v>
      </c>
      <c r="E101" s="21">
        <f>+D101*G101</f>
        <v>19958.02</v>
      </c>
      <c r="F101" s="17" t="s">
        <v>44</v>
      </c>
      <c r="G101" s="17">
        <v>232.07</v>
      </c>
      <c r="H101" s="17">
        <v>90</v>
      </c>
      <c r="I101" s="21">
        <f t="shared" si="8"/>
        <v>20886.3</v>
      </c>
      <c r="J101" s="17">
        <v>4</v>
      </c>
      <c r="K101" s="21">
        <f t="shared" si="9"/>
        <v>928.28</v>
      </c>
      <c r="L101" s="17">
        <f t="shared" si="12"/>
        <v>86</v>
      </c>
      <c r="M101" s="21">
        <f t="shared" si="10"/>
        <v>19958.02</v>
      </c>
    </row>
    <row r="102" spans="1:13" x14ac:dyDescent="0.25">
      <c r="A102" s="17" t="s">
        <v>22</v>
      </c>
      <c r="B102" s="17" t="s">
        <v>335</v>
      </c>
      <c r="C102" s="17" t="s">
        <v>336</v>
      </c>
      <c r="D102" s="17">
        <v>3</v>
      </c>
      <c r="E102" s="21">
        <v>165</v>
      </c>
      <c r="F102" s="17" t="s">
        <v>44</v>
      </c>
      <c r="G102" s="17">
        <v>55</v>
      </c>
      <c r="H102" s="17">
        <v>3</v>
      </c>
      <c r="I102" s="21">
        <f t="shared" si="8"/>
        <v>165</v>
      </c>
      <c r="J102" s="17">
        <v>0</v>
      </c>
      <c r="K102" s="21">
        <f t="shared" si="9"/>
        <v>0</v>
      </c>
      <c r="L102" s="17">
        <f t="shared" si="12"/>
        <v>3</v>
      </c>
      <c r="M102" s="21">
        <f t="shared" si="10"/>
        <v>165</v>
      </c>
    </row>
    <row r="103" spans="1:13" x14ac:dyDescent="0.25">
      <c r="A103" s="17" t="s">
        <v>22</v>
      </c>
      <c r="B103" s="17" t="s">
        <v>337</v>
      </c>
      <c r="C103" s="17" t="s">
        <v>338</v>
      </c>
      <c r="D103" s="17">
        <v>15</v>
      </c>
      <c r="E103" s="21">
        <v>525</v>
      </c>
      <c r="F103" s="17" t="s">
        <v>44</v>
      </c>
      <c r="G103" s="17">
        <v>35</v>
      </c>
      <c r="H103" s="17">
        <v>15</v>
      </c>
      <c r="I103" s="21">
        <f t="shared" si="8"/>
        <v>525</v>
      </c>
      <c r="J103" s="17">
        <v>0</v>
      </c>
      <c r="K103" s="21">
        <f t="shared" si="9"/>
        <v>0</v>
      </c>
      <c r="L103" s="17">
        <f t="shared" si="12"/>
        <v>15</v>
      </c>
      <c r="M103" s="21">
        <f t="shared" si="10"/>
        <v>525</v>
      </c>
    </row>
    <row r="104" spans="1:13" x14ac:dyDescent="0.25">
      <c r="A104" s="17" t="s">
        <v>30</v>
      </c>
      <c r="B104" s="17" t="s">
        <v>47</v>
      </c>
      <c r="C104" s="17" t="s">
        <v>50</v>
      </c>
      <c r="D104" s="17">
        <v>4</v>
      </c>
      <c r="E104" s="21">
        <f>+D104*G104</f>
        <v>13260</v>
      </c>
      <c r="F104" s="17" t="s">
        <v>32</v>
      </c>
      <c r="G104" s="18">
        <v>3315</v>
      </c>
      <c r="H104" s="17">
        <v>10</v>
      </c>
      <c r="I104" s="21">
        <f t="shared" si="8"/>
        <v>33150</v>
      </c>
      <c r="J104" s="17">
        <v>6</v>
      </c>
      <c r="K104" s="21">
        <f t="shared" si="9"/>
        <v>19890</v>
      </c>
      <c r="L104" s="17">
        <f t="shared" si="12"/>
        <v>4</v>
      </c>
      <c r="M104" s="21">
        <f t="shared" si="10"/>
        <v>13260</v>
      </c>
    </row>
    <row r="105" spans="1:13" x14ac:dyDescent="0.25">
      <c r="A105" s="17" t="s">
        <v>30</v>
      </c>
      <c r="B105" s="17" t="s">
        <v>47</v>
      </c>
      <c r="C105" s="17" t="s">
        <v>232</v>
      </c>
      <c r="D105" s="17">
        <v>8</v>
      </c>
      <c r="E105" s="21">
        <v>13260</v>
      </c>
      <c r="F105" s="17" t="s">
        <v>32</v>
      </c>
      <c r="G105" s="18">
        <v>3315</v>
      </c>
      <c r="H105" s="17">
        <v>10</v>
      </c>
      <c r="I105" s="21">
        <v>33150</v>
      </c>
      <c r="J105" s="17">
        <v>3</v>
      </c>
      <c r="K105" s="21">
        <v>6630</v>
      </c>
      <c r="L105" s="17">
        <v>8</v>
      </c>
      <c r="M105" s="21">
        <v>26520</v>
      </c>
    </row>
    <row r="106" spans="1:13" x14ac:dyDescent="0.25">
      <c r="A106" s="17" t="s">
        <v>49</v>
      </c>
      <c r="B106" s="17" t="s">
        <v>56</v>
      </c>
      <c r="C106" s="17" t="s">
        <v>48</v>
      </c>
      <c r="D106" s="17">
        <v>5</v>
      </c>
      <c r="E106" s="21">
        <f>+D106*G106</f>
        <v>7500</v>
      </c>
      <c r="F106" s="17" t="s">
        <v>32</v>
      </c>
      <c r="G106" s="18">
        <v>1500</v>
      </c>
      <c r="H106" s="17">
        <v>15</v>
      </c>
      <c r="I106" s="21">
        <f t="shared" ref="I106:I112" si="13">+G106*H106</f>
        <v>22500</v>
      </c>
      <c r="J106" s="17">
        <v>10</v>
      </c>
      <c r="K106" s="21">
        <f>J106*G106</f>
        <v>15000</v>
      </c>
      <c r="L106" s="17">
        <f t="shared" ref="L106:L112" si="14">H106-J106</f>
        <v>5</v>
      </c>
      <c r="M106" s="21">
        <f t="shared" ref="M106:M139" si="15">+I106-K106</f>
        <v>7500</v>
      </c>
    </row>
    <row r="107" spans="1:13" x14ac:dyDescent="0.25">
      <c r="A107" s="17" t="s">
        <v>49</v>
      </c>
      <c r="B107" s="17" t="s">
        <v>47</v>
      </c>
      <c r="C107" s="17" t="s">
        <v>210</v>
      </c>
      <c r="D107" s="17">
        <v>5</v>
      </c>
      <c r="E107" s="21">
        <f>+D107*G107</f>
        <v>32500</v>
      </c>
      <c r="F107" s="17" t="s">
        <v>32</v>
      </c>
      <c r="G107" s="18">
        <v>6500</v>
      </c>
      <c r="H107" s="17">
        <v>5</v>
      </c>
      <c r="I107" s="21">
        <f t="shared" si="13"/>
        <v>32500</v>
      </c>
      <c r="J107" s="17">
        <v>0</v>
      </c>
      <c r="K107" s="21">
        <f>J107*G107</f>
        <v>0</v>
      </c>
      <c r="L107" s="17">
        <f t="shared" si="14"/>
        <v>5</v>
      </c>
      <c r="M107" s="21">
        <f t="shared" si="15"/>
        <v>32500</v>
      </c>
    </row>
    <row r="108" spans="1:13" x14ac:dyDescent="0.25">
      <c r="A108" s="17" t="s">
        <v>49</v>
      </c>
      <c r="B108" s="17" t="s">
        <v>56</v>
      </c>
      <c r="C108" s="17" t="s">
        <v>211</v>
      </c>
      <c r="D108" s="17">
        <v>7</v>
      </c>
      <c r="E108" s="21">
        <f>+D108*G108</f>
        <v>45500</v>
      </c>
      <c r="F108" s="17" t="s">
        <v>32</v>
      </c>
      <c r="G108" s="18">
        <v>6500</v>
      </c>
      <c r="H108" s="17">
        <v>10</v>
      </c>
      <c r="I108" s="21">
        <f t="shared" si="13"/>
        <v>65000</v>
      </c>
      <c r="J108" s="17">
        <v>3</v>
      </c>
      <c r="K108" s="21">
        <f>J108*G108</f>
        <v>19500</v>
      </c>
      <c r="L108" s="17">
        <f t="shared" si="14"/>
        <v>7</v>
      </c>
      <c r="M108" s="21">
        <f t="shared" si="15"/>
        <v>45500</v>
      </c>
    </row>
    <row r="109" spans="1:13" x14ac:dyDescent="0.25">
      <c r="A109" s="17" t="s">
        <v>105</v>
      </c>
      <c r="B109" s="17" t="s">
        <v>218</v>
      </c>
      <c r="C109" s="17" t="s">
        <v>233</v>
      </c>
      <c r="D109" s="17">
        <v>0</v>
      </c>
      <c r="E109" s="21">
        <f>+D109*G109</f>
        <v>0</v>
      </c>
      <c r="F109" s="17" t="s">
        <v>32</v>
      </c>
      <c r="G109" s="18">
        <v>9500</v>
      </c>
      <c r="H109" s="17">
        <v>1</v>
      </c>
      <c r="I109" s="21">
        <f t="shared" si="13"/>
        <v>9500</v>
      </c>
      <c r="J109" s="17">
        <v>1</v>
      </c>
      <c r="K109" s="21">
        <f>J109*G109</f>
        <v>9500</v>
      </c>
      <c r="L109" s="17">
        <f t="shared" si="14"/>
        <v>0</v>
      </c>
      <c r="M109" s="21">
        <f t="shared" si="15"/>
        <v>0</v>
      </c>
    </row>
    <row r="110" spans="1:13" x14ac:dyDescent="0.25">
      <c r="A110" s="17" t="s">
        <v>132</v>
      </c>
      <c r="B110" s="17" t="s">
        <v>152</v>
      </c>
      <c r="C110" s="17" t="s">
        <v>219</v>
      </c>
      <c r="D110" s="17">
        <v>25</v>
      </c>
      <c r="E110" s="21">
        <v>14100</v>
      </c>
      <c r="F110" s="17" t="s">
        <v>44</v>
      </c>
      <c r="G110" s="17">
        <v>235</v>
      </c>
      <c r="H110" s="17">
        <v>60</v>
      </c>
      <c r="I110" s="21">
        <f t="shared" si="13"/>
        <v>14100</v>
      </c>
      <c r="J110" s="17">
        <v>40</v>
      </c>
      <c r="K110" s="21">
        <v>2350</v>
      </c>
      <c r="L110" s="17">
        <f t="shared" si="14"/>
        <v>20</v>
      </c>
      <c r="M110" s="21">
        <f t="shared" si="15"/>
        <v>11750</v>
      </c>
    </row>
    <row r="111" spans="1:13" x14ac:dyDescent="0.25">
      <c r="A111" s="17" t="s">
        <v>22</v>
      </c>
      <c r="B111" s="17" t="s">
        <v>341</v>
      </c>
      <c r="C111" s="17" t="s">
        <v>342</v>
      </c>
      <c r="D111" s="17">
        <v>480</v>
      </c>
      <c r="E111" s="21">
        <v>36000</v>
      </c>
      <c r="F111" s="17" t="s">
        <v>137</v>
      </c>
      <c r="G111" s="17">
        <v>75</v>
      </c>
      <c r="H111" s="17">
        <v>480</v>
      </c>
      <c r="I111" s="21">
        <f t="shared" si="13"/>
        <v>36000</v>
      </c>
      <c r="J111" s="17">
        <v>0</v>
      </c>
      <c r="K111" s="21">
        <v>0</v>
      </c>
      <c r="L111" s="17">
        <f t="shared" si="14"/>
        <v>480</v>
      </c>
      <c r="M111" s="21">
        <f t="shared" si="15"/>
        <v>36000</v>
      </c>
    </row>
    <row r="112" spans="1:13" x14ac:dyDescent="0.25">
      <c r="A112" s="17" t="s">
        <v>22</v>
      </c>
      <c r="B112" s="17" t="s">
        <v>28</v>
      </c>
      <c r="C112" s="17" t="s">
        <v>162</v>
      </c>
      <c r="D112" s="17">
        <v>38</v>
      </c>
      <c r="E112" s="21">
        <f>+D112*G112</f>
        <v>3344</v>
      </c>
      <c r="F112" s="17" t="s">
        <v>80</v>
      </c>
      <c r="G112" s="17">
        <v>88</v>
      </c>
      <c r="H112" s="17">
        <v>60</v>
      </c>
      <c r="I112" s="21">
        <f t="shared" si="13"/>
        <v>5280</v>
      </c>
      <c r="J112" s="17">
        <v>24</v>
      </c>
      <c r="K112" s="21">
        <f t="shared" ref="K112:K139" si="16">J112*G112</f>
        <v>2112</v>
      </c>
      <c r="L112" s="17">
        <f t="shared" si="14"/>
        <v>36</v>
      </c>
      <c r="M112" s="21">
        <f t="shared" si="15"/>
        <v>3168</v>
      </c>
    </row>
    <row r="113" spans="1:13" x14ac:dyDescent="0.25">
      <c r="A113" s="17" t="s">
        <v>77</v>
      </c>
      <c r="B113" s="17" t="s">
        <v>78</v>
      </c>
      <c r="C113" s="17" t="s">
        <v>29</v>
      </c>
      <c r="D113" s="17">
        <v>9</v>
      </c>
      <c r="E113" s="21">
        <v>1000</v>
      </c>
      <c r="F113" s="17" t="s">
        <v>32</v>
      </c>
      <c r="G113" s="18">
        <v>100</v>
      </c>
      <c r="H113" s="18">
        <v>10</v>
      </c>
      <c r="I113" s="21">
        <v>1000</v>
      </c>
      <c r="J113" s="17">
        <v>1</v>
      </c>
      <c r="K113" s="21">
        <f t="shared" si="16"/>
        <v>100</v>
      </c>
      <c r="L113" s="17">
        <v>9</v>
      </c>
      <c r="M113" s="21">
        <f t="shared" si="15"/>
        <v>900</v>
      </c>
    </row>
    <row r="114" spans="1:13" x14ac:dyDescent="0.25">
      <c r="A114" s="17" t="s">
        <v>22</v>
      </c>
      <c r="B114" s="17" t="s">
        <v>343</v>
      </c>
      <c r="C114" s="17" t="s">
        <v>344</v>
      </c>
      <c r="D114" s="17">
        <v>24</v>
      </c>
      <c r="E114" s="21">
        <v>3600</v>
      </c>
      <c r="F114" s="17" t="s">
        <v>44</v>
      </c>
      <c r="G114" s="18">
        <v>150</v>
      </c>
      <c r="H114" s="18">
        <v>24</v>
      </c>
      <c r="I114" s="21">
        <v>3600</v>
      </c>
      <c r="J114" s="17">
        <v>0</v>
      </c>
      <c r="K114" s="21">
        <v>0</v>
      </c>
      <c r="L114" s="17">
        <v>24</v>
      </c>
      <c r="M114" s="21">
        <v>3600</v>
      </c>
    </row>
    <row r="115" spans="1:13" x14ac:dyDescent="0.25">
      <c r="A115" s="17" t="s">
        <v>77</v>
      </c>
      <c r="B115" s="17" t="s">
        <v>286</v>
      </c>
      <c r="C115" s="17" t="s">
        <v>345</v>
      </c>
      <c r="D115" s="17">
        <v>170</v>
      </c>
      <c r="E115" s="21">
        <v>11900</v>
      </c>
      <c r="F115" s="17" t="s">
        <v>44</v>
      </c>
      <c r="G115" s="18">
        <v>70</v>
      </c>
      <c r="H115" s="18">
        <v>170</v>
      </c>
      <c r="I115" s="21">
        <v>11900</v>
      </c>
      <c r="J115" s="17">
        <v>0</v>
      </c>
      <c r="K115" s="21">
        <v>0</v>
      </c>
      <c r="L115" s="17">
        <v>170</v>
      </c>
      <c r="M115" s="21">
        <v>11900</v>
      </c>
    </row>
    <row r="116" spans="1:13" x14ac:dyDescent="0.25">
      <c r="A116" s="17" t="s">
        <v>77</v>
      </c>
      <c r="B116" s="17" t="s">
        <v>346</v>
      </c>
      <c r="C116" s="17" t="s">
        <v>347</v>
      </c>
      <c r="D116" s="17">
        <v>2</v>
      </c>
      <c r="E116" s="21">
        <v>140</v>
      </c>
      <c r="F116" s="17" t="s">
        <v>44</v>
      </c>
      <c r="G116" s="18">
        <v>70</v>
      </c>
      <c r="H116" s="18">
        <v>2</v>
      </c>
      <c r="I116" s="21">
        <v>140</v>
      </c>
      <c r="J116" s="17">
        <v>0</v>
      </c>
      <c r="K116" s="21">
        <v>0</v>
      </c>
      <c r="L116" s="17">
        <v>2</v>
      </c>
      <c r="M116" s="21">
        <v>140</v>
      </c>
    </row>
    <row r="117" spans="1:13" x14ac:dyDescent="0.25">
      <c r="A117" s="17" t="s">
        <v>77</v>
      </c>
      <c r="B117" s="17" t="s">
        <v>348</v>
      </c>
      <c r="C117" s="17" t="s">
        <v>349</v>
      </c>
      <c r="D117" s="17">
        <v>150</v>
      </c>
      <c r="E117" s="21">
        <v>10500</v>
      </c>
      <c r="F117" s="17" t="s">
        <v>44</v>
      </c>
      <c r="G117" s="18">
        <v>70</v>
      </c>
      <c r="H117" s="18">
        <v>150</v>
      </c>
      <c r="I117" s="21">
        <v>10500</v>
      </c>
      <c r="J117" s="17">
        <v>0</v>
      </c>
      <c r="K117" s="21">
        <v>0</v>
      </c>
      <c r="L117" s="17">
        <v>150</v>
      </c>
      <c r="M117" s="21">
        <v>10500</v>
      </c>
    </row>
    <row r="118" spans="1:13" x14ac:dyDescent="0.25">
      <c r="A118" s="17" t="s">
        <v>77</v>
      </c>
      <c r="B118" s="17" t="s">
        <v>81</v>
      </c>
      <c r="C118" s="17" t="s">
        <v>287</v>
      </c>
      <c r="D118" s="17">
        <v>10</v>
      </c>
      <c r="E118" s="21">
        <v>14000</v>
      </c>
      <c r="F118" s="17" t="s">
        <v>80</v>
      </c>
      <c r="G118" s="18">
        <v>1400</v>
      </c>
      <c r="H118" s="17">
        <v>10</v>
      </c>
      <c r="I118" s="21">
        <f t="shared" ref="I118:I139" si="17">+G118*H118</f>
        <v>14000</v>
      </c>
      <c r="J118" s="17">
        <v>0</v>
      </c>
      <c r="K118" s="21">
        <f t="shared" si="16"/>
        <v>0</v>
      </c>
      <c r="L118" s="17">
        <f t="shared" ref="L118:L139" si="18">H118-J118</f>
        <v>10</v>
      </c>
      <c r="M118" s="21">
        <f t="shared" si="15"/>
        <v>14000</v>
      </c>
    </row>
    <row r="119" spans="1:13" x14ac:dyDescent="0.25">
      <c r="A119" s="17" t="s">
        <v>77</v>
      </c>
      <c r="B119" s="17" t="s">
        <v>83</v>
      </c>
      <c r="C119" s="17" t="s">
        <v>246</v>
      </c>
      <c r="D119" s="17">
        <v>10</v>
      </c>
      <c r="E119" s="21">
        <v>13000</v>
      </c>
      <c r="F119" s="17" t="s">
        <v>80</v>
      </c>
      <c r="G119" s="18">
        <v>1300</v>
      </c>
      <c r="H119" s="17">
        <v>10</v>
      </c>
      <c r="I119" s="21">
        <f t="shared" si="17"/>
        <v>13000</v>
      </c>
      <c r="J119" s="17">
        <v>0</v>
      </c>
      <c r="K119" s="21">
        <f t="shared" si="16"/>
        <v>0</v>
      </c>
      <c r="L119" s="17">
        <f t="shared" si="18"/>
        <v>10</v>
      </c>
      <c r="M119" s="21">
        <f t="shared" si="15"/>
        <v>13000</v>
      </c>
    </row>
    <row r="120" spans="1:13" x14ac:dyDescent="0.25">
      <c r="A120" s="17" t="s">
        <v>77</v>
      </c>
      <c r="B120" s="17" t="s">
        <v>85</v>
      </c>
      <c r="C120" s="17" t="s">
        <v>248</v>
      </c>
      <c r="D120" s="17">
        <v>10</v>
      </c>
      <c r="E120" s="21">
        <v>13000</v>
      </c>
      <c r="F120" s="17" t="s">
        <v>80</v>
      </c>
      <c r="G120" s="18">
        <v>1300</v>
      </c>
      <c r="H120" s="17">
        <v>10</v>
      </c>
      <c r="I120" s="21">
        <f t="shared" si="17"/>
        <v>13000</v>
      </c>
      <c r="J120" s="17">
        <v>0</v>
      </c>
      <c r="K120" s="21">
        <f t="shared" si="16"/>
        <v>0</v>
      </c>
      <c r="L120" s="17">
        <f t="shared" si="18"/>
        <v>10</v>
      </c>
      <c r="M120" s="21">
        <f t="shared" si="15"/>
        <v>13000</v>
      </c>
    </row>
    <row r="121" spans="1:13" x14ac:dyDescent="0.25">
      <c r="A121" s="17" t="s">
        <v>77</v>
      </c>
      <c r="B121" s="17" t="s">
        <v>101</v>
      </c>
      <c r="C121" s="17" t="s">
        <v>250</v>
      </c>
      <c r="D121" s="17">
        <v>10</v>
      </c>
      <c r="E121" s="21">
        <v>14000</v>
      </c>
      <c r="F121" s="17" t="s">
        <v>80</v>
      </c>
      <c r="G121" s="18">
        <v>1400</v>
      </c>
      <c r="H121" s="17">
        <v>10</v>
      </c>
      <c r="I121" s="21">
        <f t="shared" si="17"/>
        <v>14000</v>
      </c>
      <c r="J121" s="17">
        <v>0</v>
      </c>
      <c r="K121" s="21">
        <f t="shared" si="16"/>
        <v>0</v>
      </c>
      <c r="L121" s="17">
        <f t="shared" si="18"/>
        <v>10</v>
      </c>
      <c r="M121" s="21">
        <f t="shared" si="15"/>
        <v>14000</v>
      </c>
    </row>
    <row r="122" spans="1:13" x14ac:dyDescent="0.25">
      <c r="A122" s="17" t="s">
        <v>77</v>
      </c>
      <c r="B122" s="17" t="s">
        <v>97</v>
      </c>
      <c r="C122" s="17" t="s">
        <v>244</v>
      </c>
      <c r="D122" s="17">
        <v>10</v>
      </c>
      <c r="E122" s="21">
        <v>13000</v>
      </c>
      <c r="F122" s="17" t="s">
        <v>80</v>
      </c>
      <c r="G122" s="18">
        <v>1300</v>
      </c>
      <c r="H122" s="17">
        <v>10</v>
      </c>
      <c r="I122" s="21">
        <f t="shared" si="17"/>
        <v>13000</v>
      </c>
      <c r="J122" s="17">
        <v>0</v>
      </c>
      <c r="K122" s="21">
        <f t="shared" si="16"/>
        <v>0</v>
      </c>
      <c r="L122" s="17">
        <f t="shared" si="18"/>
        <v>10</v>
      </c>
      <c r="M122" s="21">
        <f t="shared" si="15"/>
        <v>13000</v>
      </c>
    </row>
    <row r="123" spans="1:13" x14ac:dyDescent="0.25">
      <c r="A123" s="17" t="s">
        <v>77</v>
      </c>
      <c r="B123" s="17" t="s">
        <v>99</v>
      </c>
      <c r="C123" s="17" t="s">
        <v>252</v>
      </c>
      <c r="D123" s="17">
        <v>10</v>
      </c>
      <c r="E123" s="21">
        <v>17000</v>
      </c>
      <c r="F123" s="17" t="s">
        <v>80</v>
      </c>
      <c r="G123" s="18">
        <v>1700</v>
      </c>
      <c r="H123" s="17">
        <v>10</v>
      </c>
      <c r="I123" s="21">
        <f t="shared" si="17"/>
        <v>17000</v>
      </c>
      <c r="J123" s="17">
        <v>0</v>
      </c>
      <c r="K123" s="21">
        <f t="shared" si="16"/>
        <v>0</v>
      </c>
      <c r="L123" s="17">
        <f t="shared" si="18"/>
        <v>10</v>
      </c>
      <c r="M123" s="21">
        <f t="shared" si="15"/>
        <v>17000</v>
      </c>
    </row>
    <row r="124" spans="1:13" x14ac:dyDescent="0.25">
      <c r="A124" s="17" t="s">
        <v>77</v>
      </c>
      <c r="B124" s="17" t="s">
        <v>95</v>
      </c>
      <c r="C124" s="17" t="s">
        <v>79</v>
      </c>
      <c r="D124" s="17">
        <v>5</v>
      </c>
      <c r="E124" s="21">
        <f t="shared" ref="E124:E135" si="19">+D124*G124</f>
        <v>4100.5</v>
      </c>
      <c r="F124" s="17" t="s">
        <v>80</v>
      </c>
      <c r="G124" s="17">
        <v>820.1</v>
      </c>
      <c r="H124" s="17">
        <v>20</v>
      </c>
      <c r="I124" s="21">
        <f t="shared" si="17"/>
        <v>16402</v>
      </c>
      <c r="J124" s="17">
        <v>18</v>
      </c>
      <c r="K124" s="21">
        <f t="shared" si="16"/>
        <v>14761.800000000001</v>
      </c>
      <c r="L124" s="17">
        <f t="shared" si="18"/>
        <v>2</v>
      </c>
      <c r="M124" s="21">
        <f t="shared" si="15"/>
        <v>1640.1999999999989</v>
      </c>
    </row>
    <row r="125" spans="1:13" x14ac:dyDescent="0.25">
      <c r="A125" s="17" t="s">
        <v>77</v>
      </c>
      <c r="B125" s="17" t="s">
        <v>87</v>
      </c>
      <c r="C125" s="17" t="s">
        <v>82</v>
      </c>
      <c r="D125" s="17">
        <v>5</v>
      </c>
      <c r="E125" s="21">
        <f t="shared" si="19"/>
        <v>4100.5</v>
      </c>
      <c r="F125" s="17" t="s">
        <v>80</v>
      </c>
      <c r="G125" s="17">
        <v>820.1</v>
      </c>
      <c r="H125" s="17">
        <v>20</v>
      </c>
      <c r="I125" s="21">
        <f t="shared" si="17"/>
        <v>16402</v>
      </c>
      <c r="J125" s="17">
        <v>18</v>
      </c>
      <c r="K125" s="21">
        <f t="shared" si="16"/>
        <v>14761.800000000001</v>
      </c>
      <c r="L125" s="17">
        <f t="shared" si="18"/>
        <v>2</v>
      </c>
      <c r="M125" s="21">
        <f t="shared" si="15"/>
        <v>1640.1999999999989</v>
      </c>
    </row>
    <row r="126" spans="1:13" x14ac:dyDescent="0.25">
      <c r="A126" s="17" t="s">
        <v>77</v>
      </c>
      <c r="B126" s="17" t="s">
        <v>89</v>
      </c>
      <c r="C126" s="17" t="s">
        <v>84</v>
      </c>
      <c r="D126" s="17">
        <v>5</v>
      </c>
      <c r="E126" s="21">
        <f t="shared" si="19"/>
        <v>4100.5</v>
      </c>
      <c r="F126" s="17" t="s">
        <v>80</v>
      </c>
      <c r="G126" s="17">
        <v>820.1</v>
      </c>
      <c r="H126" s="17">
        <v>20</v>
      </c>
      <c r="I126" s="21">
        <f t="shared" si="17"/>
        <v>16402</v>
      </c>
      <c r="J126" s="17">
        <v>18</v>
      </c>
      <c r="K126" s="21">
        <f t="shared" si="16"/>
        <v>14761.800000000001</v>
      </c>
      <c r="L126" s="17">
        <f t="shared" si="18"/>
        <v>2</v>
      </c>
      <c r="M126" s="21">
        <f t="shared" si="15"/>
        <v>1640.1999999999989</v>
      </c>
    </row>
    <row r="127" spans="1:13" x14ac:dyDescent="0.25">
      <c r="A127" s="17" t="s">
        <v>77</v>
      </c>
      <c r="B127" s="17" t="s">
        <v>91</v>
      </c>
      <c r="C127" s="17" t="s">
        <v>86</v>
      </c>
      <c r="D127" s="17">
        <v>0</v>
      </c>
      <c r="E127" s="21">
        <f t="shared" si="19"/>
        <v>0</v>
      </c>
      <c r="F127" s="17" t="s">
        <v>80</v>
      </c>
      <c r="G127" s="17">
        <v>885</v>
      </c>
      <c r="H127" s="17">
        <v>20</v>
      </c>
      <c r="I127" s="21">
        <f t="shared" si="17"/>
        <v>17700</v>
      </c>
      <c r="J127" s="17">
        <v>20</v>
      </c>
      <c r="K127" s="21">
        <f t="shared" si="16"/>
        <v>17700</v>
      </c>
      <c r="L127" s="17">
        <f t="shared" si="18"/>
        <v>0</v>
      </c>
      <c r="M127" s="21">
        <f t="shared" si="15"/>
        <v>0</v>
      </c>
    </row>
    <row r="128" spans="1:13" x14ac:dyDescent="0.25">
      <c r="A128" s="17" t="s">
        <v>77</v>
      </c>
      <c r="B128" s="17" t="s">
        <v>93</v>
      </c>
      <c r="C128" s="17" t="s">
        <v>102</v>
      </c>
      <c r="D128" s="17">
        <v>19</v>
      </c>
      <c r="E128" s="21">
        <f t="shared" si="19"/>
        <v>15581.9</v>
      </c>
      <c r="F128" s="17" t="s">
        <v>80</v>
      </c>
      <c r="G128" s="17">
        <v>820.1</v>
      </c>
      <c r="H128" s="17">
        <v>32</v>
      </c>
      <c r="I128" s="21">
        <f t="shared" si="17"/>
        <v>26243.200000000001</v>
      </c>
      <c r="J128" s="17">
        <v>15</v>
      </c>
      <c r="K128" s="21">
        <f t="shared" si="16"/>
        <v>12301.5</v>
      </c>
      <c r="L128" s="17">
        <f t="shared" si="18"/>
        <v>17</v>
      </c>
      <c r="M128" s="21">
        <f t="shared" si="15"/>
        <v>13941.7</v>
      </c>
    </row>
    <row r="129" spans="1:13" x14ac:dyDescent="0.25">
      <c r="A129" s="17" t="s">
        <v>132</v>
      </c>
      <c r="B129" s="17" t="s">
        <v>167</v>
      </c>
      <c r="C129" s="17" t="s">
        <v>98</v>
      </c>
      <c r="D129" s="17">
        <v>18</v>
      </c>
      <c r="E129" s="21">
        <f t="shared" si="19"/>
        <v>14761.800000000001</v>
      </c>
      <c r="F129" s="17" t="s">
        <v>80</v>
      </c>
      <c r="G129" s="17">
        <v>820.1</v>
      </c>
      <c r="H129" s="17">
        <v>32</v>
      </c>
      <c r="I129" s="21">
        <f t="shared" si="17"/>
        <v>26243.200000000001</v>
      </c>
      <c r="J129" s="17">
        <v>16</v>
      </c>
      <c r="K129" s="21">
        <f t="shared" si="16"/>
        <v>13121.6</v>
      </c>
      <c r="L129" s="17">
        <f t="shared" si="18"/>
        <v>16</v>
      </c>
      <c r="M129" s="21">
        <f t="shared" si="15"/>
        <v>13121.6</v>
      </c>
    </row>
    <row r="130" spans="1:13" x14ac:dyDescent="0.25">
      <c r="A130" s="17" t="s">
        <v>132</v>
      </c>
      <c r="B130" s="17" t="s">
        <v>169</v>
      </c>
      <c r="C130" s="17" t="s">
        <v>100</v>
      </c>
      <c r="D130" s="17">
        <v>19</v>
      </c>
      <c r="E130" s="21">
        <f t="shared" si="19"/>
        <v>15581.9</v>
      </c>
      <c r="F130" s="17" t="s">
        <v>80</v>
      </c>
      <c r="G130" s="17">
        <v>820.1</v>
      </c>
      <c r="H130" s="17">
        <v>32</v>
      </c>
      <c r="I130" s="21">
        <f t="shared" si="17"/>
        <v>26243.200000000001</v>
      </c>
      <c r="J130" s="17">
        <v>15</v>
      </c>
      <c r="K130" s="21">
        <f t="shared" si="16"/>
        <v>12301.5</v>
      </c>
      <c r="L130" s="17">
        <f t="shared" si="18"/>
        <v>17</v>
      </c>
      <c r="M130" s="21">
        <f t="shared" si="15"/>
        <v>13941.7</v>
      </c>
    </row>
    <row r="131" spans="1:13" x14ac:dyDescent="0.25">
      <c r="A131" s="17" t="s">
        <v>132</v>
      </c>
      <c r="B131" s="17" t="s">
        <v>171</v>
      </c>
      <c r="C131" s="17" t="s">
        <v>96</v>
      </c>
      <c r="D131" s="17">
        <v>7</v>
      </c>
      <c r="E131" s="21">
        <f t="shared" si="19"/>
        <v>6195</v>
      </c>
      <c r="F131" s="17" t="s">
        <v>80</v>
      </c>
      <c r="G131" s="17">
        <v>885</v>
      </c>
      <c r="H131" s="17">
        <v>36</v>
      </c>
      <c r="I131" s="21">
        <f t="shared" si="17"/>
        <v>31860</v>
      </c>
      <c r="J131" s="17">
        <v>34</v>
      </c>
      <c r="K131" s="21">
        <f t="shared" si="16"/>
        <v>30090</v>
      </c>
      <c r="L131" s="17">
        <f t="shared" si="18"/>
        <v>2</v>
      </c>
      <c r="M131" s="21">
        <f t="shared" si="15"/>
        <v>1770</v>
      </c>
    </row>
    <row r="132" spans="1:13" x14ac:dyDescent="0.25">
      <c r="A132" s="17" t="s">
        <v>132</v>
      </c>
      <c r="B132" s="17" t="s">
        <v>173</v>
      </c>
      <c r="C132" s="17" t="s">
        <v>88</v>
      </c>
      <c r="D132" s="17">
        <v>20</v>
      </c>
      <c r="E132" s="21">
        <f t="shared" si="19"/>
        <v>16402</v>
      </c>
      <c r="F132" s="17" t="s">
        <v>80</v>
      </c>
      <c r="G132" s="17">
        <v>820.1</v>
      </c>
      <c r="H132" s="17">
        <v>20</v>
      </c>
      <c r="I132" s="21">
        <f t="shared" si="17"/>
        <v>16402</v>
      </c>
      <c r="J132" s="17">
        <v>0</v>
      </c>
      <c r="K132" s="21">
        <f t="shared" si="16"/>
        <v>0</v>
      </c>
      <c r="L132" s="17">
        <f t="shared" si="18"/>
        <v>20</v>
      </c>
      <c r="M132" s="21">
        <f t="shared" si="15"/>
        <v>16402</v>
      </c>
    </row>
    <row r="133" spans="1:13" x14ac:dyDescent="0.25">
      <c r="A133" s="17" t="s">
        <v>132</v>
      </c>
      <c r="B133" s="17" t="s">
        <v>177</v>
      </c>
      <c r="C133" s="17" t="s">
        <v>90</v>
      </c>
      <c r="D133" s="17">
        <v>15</v>
      </c>
      <c r="E133" s="21">
        <f t="shared" si="19"/>
        <v>12301.5</v>
      </c>
      <c r="F133" s="17" t="s">
        <v>80</v>
      </c>
      <c r="G133" s="17">
        <v>820.1</v>
      </c>
      <c r="H133" s="17">
        <v>20</v>
      </c>
      <c r="I133" s="21">
        <f t="shared" si="17"/>
        <v>16402</v>
      </c>
      <c r="J133" s="17">
        <v>5</v>
      </c>
      <c r="K133" s="21">
        <f t="shared" si="16"/>
        <v>4100.5</v>
      </c>
      <c r="L133" s="17">
        <f t="shared" si="18"/>
        <v>15</v>
      </c>
      <c r="M133" s="21">
        <f t="shared" si="15"/>
        <v>12301.5</v>
      </c>
    </row>
    <row r="134" spans="1:13" x14ac:dyDescent="0.25">
      <c r="A134" s="17" t="s">
        <v>132</v>
      </c>
      <c r="B134" s="17" t="s">
        <v>175</v>
      </c>
      <c r="C134" s="17" t="s">
        <v>92</v>
      </c>
      <c r="D134" s="17">
        <v>5</v>
      </c>
      <c r="E134" s="21">
        <f t="shared" si="19"/>
        <v>4100.5</v>
      </c>
      <c r="F134" s="17" t="s">
        <v>80</v>
      </c>
      <c r="G134" s="17">
        <v>820.1</v>
      </c>
      <c r="H134" s="17">
        <v>20</v>
      </c>
      <c r="I134" s="21">
        <f t="shared" si="17"/>
        <v>16402</v>
      </c>
      <c r="J134" s="17">
        <v>15</v>
      </c>
      <c r="K134" s="21">
        <f t="shared" si="16"/>
        <v>12301.5</v>
      </c>
      <c r="L134" s="17">
        <f t="shared" si="18"/>
        <v>5</v>
      </c>
      <c r="M134" s="21">
        <f t="shared" si="15"/>
        <v>4100.5</v>
      </c>
    </row>
    <row r="135" spans="1:13" x14ac:dyDescent="0.25">
      <c r="A135" s="17" t="s">
        <v>132</v>
      </c>
      <c r="B135" s="17" t="s">
        <v>178</v>
      </c>
      <c r="C135" s="17" t="s">
        <v>94</v>
      </c>
      <c r="D135" s="17">
        <v>5</v>
      </c>
      <c r="E135" s="21">
        <f t="shared" si="19"/>
        <v>4100.5</v>
      </c>
      <c r="F135" s="17" t="s">
        <v>80</v>
      </c>
      <c r="G135" s="17">
        <v>820.1</v>
      </c>
      <c r="H135" s="17">
        <v>25</v>
      </c>
      <c r="I135" s="21">
        <f t="shared" si="17"/>
        <v>20502.5</v>
      </c>
      <c r="J135" s="17">
        <v>20</v>
      </c>
      <c r="K135" s="21">
        <f t="shared" si="16"/>
        <v>16402</v>
      </c>
      <c r="L135" s="17">
        <f t="shared" si="18"/>
        <v>5</v>
      </c>
      <c r="M135" s="21">
        <f t="shared" si="15"/>
        <v>4100.5</v>
      </c>
    </row>
    <row r="136" spans="1:13" x14ac:dyDescent="0.25">
      <c r="A136" s="17" t="s">
        <v>132</v>
      </c>
      <c r="B136" s="17" t="s">
        <v>180</v>
      </c>
      <c r="C136" s="17" t="s">
        <v>278</v>
      </c>
      <c r="D136" s="17">
        <v>12</v>
      </c>
      <c r="E136" s="21">
        <v>34800</v>
      </c>
      <c r="F136" s="17" t="s">
        <v>44</v>
      </c>
      <c r="G136" s="18">
        <v>2900</v>
      </c>
      <c r="H136" s="17">
        <v>12</v>
      </c>
      <c r="I136" s="21">
        <f t="shared" si="17"/>
        <v>34800</v>
      </c>
      <c r="J136" s="17">
        <v>0</v>
      </c>
      <c r="K136" s="21">
        <f t="shared" si="16"/>
        <v>0</v>
      </c>
      <c r="L136" s="17">
        <f t="shared" si="18"/>
        <v>12</v>
      </c>
      <c r="M136" s="21">
        <f t="shared" si="15"/>
        <v>34800</v>
      </c>
    </row>
    <row r="137" spans="1:13" x14ac:dyDescent="0.25">
      <c r="A137" s="17" t="s">
        <v>132</v>
      </c>
      <c r="B137" s="17" t="s">
        <v>184</v>
      </c>
      <c r="C137" s="17" t="s">
        <v>274</v>
      </c>
      <c r="D137" s="17">
        <v>12</v>
      </c>
      <c r="E137" s="21">
        <v>34800</v>
      </c>
      <c r="F137" s="17" t="s">
        <v>44</v>
      </c>
      <c r="G137" s="18">
        <v>2900</v>
      </c>
      <c r="H137" s="17">
        <v>12</v>
      </c>
      <c r="I137" s="21">
        <f t="shared" si="17"/>
        <v>34800</v>
      </c>
      <c r="J137" s="17">
        <v>0</v>
      </c>
      <c r="K137" s="21">
        <f t="shared" si="16"/>
        <v>0</v>
      </c>
      <c r="L137" s="17">
        <f t="shared" si="18"/>
        <v>12</v>
      </c>
      <c r="M137" s="21">
        <f t="shared" si="15"/>
        <v>34800</v>
      </c>
    </row>
    <row r="138" spans="1:13" x14ac:dyDescent="0.25">
      <c r="A138" s="17" t="s">
        <v>132</v>
      </c>
      <c r="B138" s="17" t="s">
        <v>182</v>
      </c>
      <c r="C138" s="17" t="s">
        <v>276</v>
      </c>
      <c r="D138" s="17">
        <v>12</v>
      </c>
      <c r="E138" s="21">
        <v>34800</v>
      </c>
      <c r="F138" s="17" t="s">
        <v>44</v>
      </c>
      <c r="G138" s="18">
        <v>2900</v>
      </c>
      <c r="H138" s="17">
        <v>12</v>
      </c>
      <c r="I138" s="21">
        <f t="shared" si="17"/>
        <v>34800</v>
      </c>
      <c r="J138" s="17">
        <v>0</v>
      </c>
      <c r="K138" s="21">
        <f t="shared" si="16"/>
        <v>0</v>
      </c>
      <c r="L138" s="17">
        <f t="shared" si="18"/>
        <v>12</v>
      </c>
      <c r="M138" s="21">
        <f t="shared" si="15"/>
        <v>34800</v>
      </c>
    </row>
    <row r="139" spans="1:13" x14ac:dyDescent="0.25">
      <c r="A139" s="17" t="s">
        <v>132</v>
      </c>
      <c r="B139" s="17" t="s">
        <v>186</v>
      </c>
      <c r="C139" s="17" t="s">
        <v>272</v>
      </c>
      <c r="D139" s="17">
        <v>12</v>
      </c>
      <c r="E139" s="21">
        <v>34800</v>
      </c>
      <c r="F139" s="17" t="s">
        <v>44</v>
      </c>
      <c r="G139" s="18">
        <v>2900</v>
      </c>
      <c r="H139" s="17">
        <v>12</v>
      </c>
      <c r="I139" s="21">
        <f t="shared" si="17"/>
        <v>34800</v>
      </c>
      <c r="J139" s="17">
        <v>0</v>
      </c>
      <c r="K139" s="21">
        <f t="shared" si="16"/>
        <v>0</v>
      </c>
      <c r="L139" s="17">
        <f t="shared" si="18"/>
        <v>12</v>
      </c>
      <c r="M139" s="21">
        <f t="shared" si="15"/>
        <v>34800</v>
      </c>
    </row>
    <row r="140" spans="1:13" x14ac:dyDescent="0.25">
      <c r="A140" s="17" t="s">
        <v>132</v>
      </c>
      <c r="B140" s="17" t="s">
        <v>194</v>
      </c>
      <c r="C140" s="24" t="s">
        <v>235</v>
      </c>
      <c r="D140" s="24">
        <v>6</v>
      </c>
      <c r="E140" s="26">
        <v>14700</v>
      </c>
      <c r="F140" s="17" t="s">
        <v>44</v>
      </c>
      <c r="G140" s="25">
        <v>2450</v>
      </c>
      <c r="H140" s="24">
        <v>6</v>
      </c>
      <c r="I140" s="18">
        <v>14700</v>
      </c>
      <c r="J140" s="24">
        <v>0</v>
      </c>
      <c r="K140" s="18">
        <v>0</v>
      </c>
      <c r="L140" s="24">
        <v>6</v>
      </c>
      <c r="M140" s="18">
        <v>14700</v>
      </c>
    </row>
    <row r="141" spans="1:13" x14ac:dyDescent="0.25">
      <c r="A141" s="17" t="s">
        <v>132</v>
      </c>
      <c r="B141" s="17" t="s">
        <v>188</v>
      </c>
      <c r="C141" s="24" t="s">
        <v>236</v>
      </c>
      <c r="D141" s="24">
        <v>6</v>
      </c>
      <c r="E141" s="26">
        <v>14700</v>
      </c>
      <c r="F141" s="17" t="s">
        <v>44</v>
      </c>
      <c r="G141" s="25">
        <v>2450</v>
      </c>
      <c r="H141" s="24">
        <v>6</v>
      </c>
      <c r="I141" s="18">
        <v>14700</v>
      </c>
      <c r="J141" s="24">
        <v>0</v>
      </c>
      <c r="K141" s="18">
        <v>0</v>
      </c>
      <c r="L141" s="24">
        <v>6</v>
      </c>
      <c r="M141" s="18">
        <v>14700</v>
      </c>
    </row>
    <row r="142" spans="1:13" x14ac:dyDescent="0.25">
      <c r="A142" s="17" t="s">
        <v>132</v>
      </c>
      <c r="B142" s="17" t="s">
        <v>190</v>
      </c>
      <c r="C142" s="24" t="s">
        <v>237</v>
      </c>
      <c r="D142" s="24">
        <v>6</v>
      </c>
      <c r="E142" s="26">
        <v>14700</v>
      </c>
      <c r="F142" s="17" t="s">
        <v>44</v>
      </c>
      <c r="G142" s="25">
        <v>2450</v>
      </c>
      <c r="H142" s="24">
        <v>6</v>
      </c>
      <c r="I142" s="18">
        <v>14700</v>
      </c>
      <c r="J142" s="24">
        <v>0</v>
      </c>
      <c r="K142" s="18">
        <v>0</v>
      </c>
      <c r="L142" s="24">
        <v>6</v>
      </c>
      <c r="M142" s="18">
        <v>14700</v>
      </c>
    </row>
    <row r="143" spans="1:13" x14ac:dyDescent="0.25">
      <c r="A143" s="17" t="s">
        <v>132</v>
      </c>
      <c r="B143" s="17" t="s">
        <v>192</v>
      </c>
      <c r="C143" s="24" t="s">
        <v>238</v>
      </c>
      <c r="D143" s="24">
        <v>6</v>
      </c>
      <c r="E143" s="26">
        <v>14700</v>
      </c>
      <c r="F143" s="17" t="s">
        <v>44</v>
      </c>
      <c r="G143" s="25">
        <v>2450</v>
      </c>
      <c r="H143" s="24">
        <v>6</v>
      </c>
      <c r="I143" s="18">
        <v>14700</v>
      </c>
      <c r="J143" s="24">
        <v>0</v>
      </c>
      <c r="K143" s="18">
        <v>0</v>
      </c>
      <c r="L143" s="24">
        <v>6</v>
      </c>
      <c r="M143" s="18">
        <v>14700</v>
      </c>
    </row>
    <row r="144" spans="1:13" x14ac:dyDescent="0.25">
      <c r="A144" s="17" t="s">
        <v>132</v>
      </c>
      <c r="B144" s="17" t="s">
        <v>220</v>
      </c>
      <c r="C144" s="17" t="s">
        <v>168</v>
      </c>
      <c r="D144" s="17">
        <v>7</v>
      </c>
      <c r="E144" s="21">
        <f t="shared" ref="E144:E149" si="20">+D144*G144</f>
        <v>3325</v>
      </c>
      <c r="F144" s="17" t="s">
        <v>44</v>
      </c>
      <c r="G144" s="17">
        <v>475</v>
      </c>
      <c r="H144" s="17">
        <v>7</v>
      </c>
      <c r="I144" s="21">
        <f t="shared" ref="I144:I162" si="21">+G144*H144</f>
        <v>3325</v>
      </c>
      <c r="J144" s="17">
        <v>0</v>
      </c>
      <c r="K144" s="21">
        <f t="shared" ref="K144:K170" si="22">J144*G144</f>
        <v>0</v>
      </c>
      <c r="L144" s="17">
        <f t="shared" ref="L144:L155" si="23">H144-J144</f>
        <v>7</v>
      </c>
      <c r="M144" s="21">
        <f t="shared" ref="M144:M170" si="24">+I144-K144</f>
        <v>3325</v>
      </c>
    </row>
    <row r="145" spans="1:13" x14ac:dyDescent="0.25">
      <c r="A145" s="17" t="s">
        <v>60</v>
      </c>
      <c r="B145" s="17" t="s">
        <v>70</v>
      </c>
      <c r="C145" s="17" t="s">
        <v>170</v>
      </c>
      <c r="D145" s="17">
        <v>7</v>
      </c>
      <c r="E145" s="21">
        <f t="shared" si="20"/>
        <v>26600</v>
      </c>
      <c r="F145" s="17" t="s">
        <v>44</v>
      </c>
      <c r="G145" s="18">
        <v>3800</v>
      </c>
      <c r="H145" s="17">
        <v>7</v>
      </c>
      <c r="I145" s="21">
        <f t="shared" si="21"/>
        <v>26600</v>
      </c>
      <c r="J145" s="17">
        <v>0</v>
      </c>
      <c r="K145" s="21">
        <f t="shared" si="22"/>
        <v>0</v>
      </c>
      <c r="L145" s="17">
        <f t="shared" si="23"/>
        <v>7</v>
      </c>
      <c r="M145" s="21">
        <f t="shared" si="24"/>
        <v>26600</v>
      </c>
    </row>
    <row r="146" spans="1:13" x14ac:dyDescent="0.25">
      <c r="A146" s="17" t="s">
        <v>132</v>
      </c>
      <c r="B146" s="24" t="s">
        <v>234</v>
      </c>
      <c r="C146" s="17" t="s">
        <v>172</v>
      </c>
      <c r="D146" s="17">
        <v>7</v>
      </c>
      <c r="E146" s="21">
        <f t="shared" si="20"/>
        <v>42665</v>
      </c>
      <c r="F146" s="17" t="s">
        <v>44</v>
      </c>
      <c r="G146" s="18">
        <v>6095</v>
      </c>
      <c r="H146" s="17">
        <v>7</v>
      </c>
      <c r="I146" s="21">
        <f t="shared" si="21"/>
        <v>42665</v>
      </c>
      <c r="J146" s="17">
        <v>0</v>
      </c>
      <c r="K146" s="21">
        <f t="shared" si="22"/>
        <v>0</v>
      </c>
      <c r="L146" s="17">
        <f t="shared" si="23"/>
        <v>7</v>
      </c>
      <c r="M146" s="21">
        <f t="shared" si="24"/>
        <v>42665</v>
      </c>
    </row>
    <row r="147" spans="1:13" x14ac:dyDescent="0.25">
      <c r="A147" s="17" t="s">
        <v>132</v>
      </c>
      <c r="B147" s="24" t="s">
        <v>240</v>
      </c>
      <c r="C147" s="17" t="s">
        <v>174</v>
      </c>
      <c r="D147" s="17">
        <v>7</v>
      </c>
      <c r="E147" s="21">
        <f t="shared" si="20"/>
        <v>44765</v>
      </c>
      <c r="F147" s="17" t="s">
        <v>44</v>
      </c>
      <c r="G147" s="18">
        <v>6395</v>
      </c>
      <c r="H147" s="17">
        <v>7</v>
      </c>
      <c r="I147" s="21">
        <f t="shared" si="21"/>
        <v>44765</v>
      </c>
      <c r="J147" s="17">
        <v>0</v>
      </c>
      <c r="K147" s="21">
        <f t="shared" si="22"/>
        <v>0</v>
      </c>
      <c r="L147" s="17">
        <f t="shared" si="23"/>
        <v>7</v>
      </c>
      <c r="M147" s="21">
        <f t="shared" si="24"/>
        <v>44765</v>
      </c>
    </row>
    <row r="148" spans="1:13" x14ac:dyDescent="0.25">
      <c r="A148" s="17" t="s">
        <v>132</v>
      </c>
      <c r="B148" s="24" t="s">
        <v>241</v>
      </c>
      <c r="C148" s="17" t="s">
        <v>239</v>
      </c>
      <c r="D148" s="17">
        <v>7</v>
      </c>
      <c r="E148" s="21">
        <f t="shared" si="20"/>
        <v>44765</v>
      </c>
      <c r="F148" s="17" t="s">
        <v>44</v>
      </c>
      <c r="G148" s="18">
        <v>6395</v>
      </c>
      <c r="H148" s="17">
        <v>7</v>
      </c>
      <c r="I148" s="21">
        <f t="shared" si="21"/>
        <v>44765</v>
      </c>
      <c r="J148" s="17">
        <v>0</v>
      </c>
      <c r="K148" s="21">
        <f t="shared" si="22"/>
        <v>0</v>
      </c>
      <c r="L148" s="17">
        <f t="shared" si="23"/>
        <v>7</v>
      </c>
      <c r="M148" s="21">
        <f t="shared" si="24"/>
        <v>44765</v>
      </c>
    </row>
    <row r="149" spans="1:13" x14ac:dyDescent="0.25">
      <c r="A149" s="17" t="s">
        <v>132</v>
      </c>
      <c r="B149" s="24" t="s">
        <v>242</v>
      </c>
      <c r="C149" s="17" t="s">
        <v>176</v>
      </c>
      <c r="D149" s="17">
        <v>7</v>
      </c>
      <c r="E149" s="21">
        <f t="shared" si="20"/>
        <v>44765</v>
      </c>
      <c r="F149" s="17" t="s">
        <v>44</v>
      </c>
      <c r="G149" s="18">
        <v>6395</v>
      </c>
      <c r="H149" s="17">
        <v>7</v>
      </c>
      <c r="I149" s="21">
        <f t="shared" si="21"/>
        <v>44765</v>
      </c>
      <c r="J149" s="17">
        <v>0</v>
      </c>
      <c r="K149" s="21">
        <f t="shared" si="22"/>
        <v>0</v>
      </c>
      <c r="L149" s="17">
        <f t="shared" si="23"/>
        <v>7</v>
      </c>
      <c r="M149" s="21">
        <f t="shared" si="24"/>
        <v>44765</v>
      </c>
    </row>
    <row r="150" spans="1:13" x14ac:dyDescent="0.25">
      <c r="A150" s="17" t="s">
        <v>77</v>
      </c>
      <c r="B150" s="17" t="s">
        <v>243</v>
      </c>
      <c r="C150" s="17" t="s">
        <v>281</v>
      </c>
      <c r="D150" s="17">
        <v>5</v>
      </c>
      <c r="E150" s="21">
        <v>36625</v>
      </c>
      <c r="F150" s="17" t="s">
        <v>44</v>
      </c>
      <c r="G150" s="18">
        <v>7325</v>
      </c>
      <c r="H150" s="17">
        <v>5</v>
      </c>
      <c r="I150" s="21">
        <f t="shared" si="21"/>
        <v>36625</v>
      </c>
      <c r="J150" s="17">
        <v>0</v>
      </c>
      <c r="K150" s="21">
        <f t="shared" si="22"/>
        <v>0</v>
      </c>
      <c r="L150" s="17">
        <f t="shared" si="23"/>
        <v>5</v>
      </c>
      <c r="M150" s="21">
        <f t="shared" si="24"/>
        <v>36625</v>
      </c>
    </row>
    <row r="151" spans="1:13" x14ac:dyDescent="0.25">
      <c r="A151" s="17" t="s">
        <v>77</v>
      </c>
      <c r="B151" s="17" t="s">
        <v>245</v>
      </c>
      <c r="C151" s="17" t="s">
        <v>179</v>
      </c>
      <c r="D151" s="17">
        <v>7</v>
      </c>
      <c r="E151" s="21">
        <f>+D151*G151</f>
        <v>9100</v>
      </c>
      <c r="F151" s="17" t="s">
        <v>44</v>
      </c>
      <c r="G151" s="18">
        <v>1300</v>
      </c>
      <c r="H151" s="17">
        <v>7</v>
      </c>
      <c r="I151" s="21">
        <f t="shared" si="21"/>
        <v>9100</v>
      </c>
      <c r="J151" s="17">
        <v>0</v>
      </c>
      <c r="K151" s="21">
        <f t="shared" si="22"/>
        <v>0</v>
      </c>
      <c r="L151" s="17">
        <f t="shared" si="23"/>
        <v>7</v>
      </c>
      <c r="M151" s="21">
        <f t="shared" si="24"/>
        <v>9100</v>
      </c>
    </row>
    <row r="152" spans="1:13" x14ac:dyDescent="0.25">
      <c r="A152" s="17" t="s">
        <v>77</v>
      </c>
      <c r="B152" s="17" t="s">
        <v>247</v>
      </c>
      <c r="C152" s="17" t="s">
        <v>256</v>
      </c>
      <c r="D152" s="17">
        <v>12</v>
      </c>
      <c r="E152" s="21">
        <v>16800</v>
      </c>
      <c r="F152" s="17" t="s">
        <v>44</v>
      </c>
      <c r="G152" s="18">
        <v>1400</v>
      </c>
      <c r="H152" s="17">
        <v>12</v>
      </c>
      <c r="I152" s="21">
        <f t="shared" si="21"/>
        <v>16800</v>
      </c>
      <c r="J152" s="17">
        <v>1</v>
      </c>
      <c r="K152" s="21">
        <f t="shared" si="22"/>
        <v>1400</v>
      </c>
      <c r="L152" s="17">
        <f t="shared" si="23"/>
        <v>11</v>
      </c>
      <c r="M152" s="21">
        <f t="shared" si="24"/>
        <v>15400</v>
      </c>
    </row>
    <row r="153" spans="1:13" x14ac:dyDescent="0.25">
      <c r="A153" s="17" t="s">
        <v>77</v>
      </c>
      <c r="B153" s="17" t="s">
        <v>249</v>
      </c>
      <c r="C153" s="17" t="s">
        <v>258</v>
      </c>
      <c r="D153" s="17">
        <v>12</v>
      </c>
      <c r="E153" s="21">
        <v>16800</v>
      </c>
      <c r="F153" s="17" t="s">
        <v>44</v>
      </c>
      <c r="G153" s="18">
        <v>1400</v>
      </c>
      <c r="H153" s="17">
        <v>12</v>
      </c>
      <c r="I153" s="21">
        <f t="shared" si="21"/>
        <v>16800</v>
      </c>
      <c r="J153" s="17">
        <v>0</v>
      </c>
      <c r="K153" s="21">
        <f t="shared" si="22"/>
        <v>0</v>
      </c>
      <c r="L153" s="17">
        <f t="shared" si="23"/>
        <v>12</v>
      </c>
      <c r="M153" s="21">
        <f t="shared" si="24"/>
        <v>16800</v>
      </c>
    </row>
    <row r="154" spans="1:13" x14ac:dyDescent="0.25">
      <c r="A154" s="17" t="s">
        <v>77</v>
      </c>
      <c r="B154" s="17" t="s">
        <v>251</v>
      </c>
      <c r="C154" s="17" t="s">
        <v>260</v>
      </c>
      <c r="D154" s="17">
        <v>12</v>
      </c>
      <c r="E154" s="21">
        <v>16800</v>
      </c>
      <c r="F154" s="17" t="s">
        <v>44</v>
      </c>
      <c r="G154" s="18">
        <v>1400</v>
      </c>
      <c r="H154" s="17">
        <v>12</v>
      </c>
      <c r="I154" s="21">
        <f t="shared" si="21"/>
        <v>16800</v>
      </c>
      <c r="J154" s="17">
        <v>0</v>
      </c>
      <c r="K154" s="21">
        <f t="shared" si="22"/>
        <v>0</v>
      </c>
      <c r="L154" s="17">
        <f t="shared" si="23"/>
        <v>12</v>
      </c>
      <c r="M154" s="21">
        <f t="shared" si="24"/>
        <v>16800</v>
      </c>
    </row>
    <row r="155" spans="1:13" x14ac:dyDescent="0.25">
      <c r="A155" s="17" t="s">
        <v>132</v>
      </c>
      <c r="B155" s="24" t="s">
        <v>253</v>
      </c>
      <c r="C155" s="17" t="s">
        <v>262</v>
      </c>
      <c r="D155" s="17">
        <v>12</v>
      </c>
      <c r="E155" s="21">
        <v>16800</v>
      </c>
      <c r="F155" s="17" t="s">
        <v>44</v>
      </c>
      <c r="G155" s="18">
        <v>1400</v>
      </c>
      <c r="H155" s="17">
        <v>12</v>
      </c>
      <c r="I155" s="21">
        <f t="shared" si="21"/>
        <v>16800</v>
      </c>
      <c r="J155" s="17">
        <v>0</v>
      </c>
      <c r="K155" s="21">
        <f t="shared" si="22"/>
        <v>0</v>
      </c>
      <c r="L155" s="17">
        <f t="shared" si="23"/>
        <v>12</v>
      </c>
      <c r="M155" s="21">
        <f t="shared" si="24"/>
        <v>16800</v>
      </c>
    </row>
    <row r="156" spans="1:13" x14ac:dyDescent="0.25">
      <c r="A156" s="17" t="s">
        <v>132</v>
      </c>
      <c r="B156" s="17" t="s">
        <v>255</v>
      </c>
      <c r="C156" s="17" t="s">
        <v>181</v>
      </c>
      <c r="D156" s="17">
        <v>13</v>
      </c>
      <c r="E156" s="21">
        <f>+D156*G156</f>
        <v>33800</v>
      </c>
      <c r="F156" s="17" t="s">
        <v>44</v>
      </c>
      <c r="G156" s="18">
        <v>2600</v>
      </c>
      <c r="H156" s="17">
        <v>14</v>
      </c>
      <c r="I156" s="21">
        <f t="shared" si="21"/>
        <v>36400</v>
      </c>
      <c r="J156" s="17">
        <v>1</v>
      </c>
      <c r="K156" s="21">
        <f t="shared" si="22"/>
        <v>2600</v>
      </c>
      <c r="L156" s="17">
        <v>13</v>
      </c>
      <c r="M156" s="21">
        <f t="shared" si="24"/>
        <v>33800</v>
      </c>
    </row>
    <row r="157" spans="1:13" x14ac:dyDescent="0.25">
      <c r="A157" s="17" t="s">
        <v>132</v>
      </c>
      <c r="B157" s="17" t="s">
        <v>257</v>
      </c>
      <c r="C157" s="17" t="s">
        <v>185</v>
      </c>
      <c r="D157" s="17">
        <v>14</v>
      </c>
      <c r="E157" s="21">
        <f>+D157*G157</f>
        <v>36400</v>
      </c>
      <c r="F157" s="17" t="s">
        <v>44</v>
      </c>
      <c r="G157" s="18">
        <v>2600</v>
      </c>
      <c r="H157" s="17">
        <v>17</v>
      </c>
      <c r="I157" s="21">
        <f t="shared" si="21"/>
        <v>44200</v>
      </c>
      <c r="J157" s="17">
        <v>3</v>
      </c>
      <c r="K157" s="21">
        <f t="shared" si="22"/>
        <v>7800</v>
      </c>
      <c r="L157" s="17">
        <f t="shared" ref="L157:L162" si="25">H157-J157</f>
        <v>14</v>
      </c>
      <c r="M157" s="21">
        <f t="shared" si="24"/>
        <v>36400</v>
      </c>
    </row>
    <row r="158" spans="1:13" x14ac:dyDescent="0.25">
      <c r="A158" s="17" t="s">
        <v>132</v>
      </c>
      <c r="B158" s="17" t="s">
        <v>259</v>
      </c>
      <c r="C158" s="17" t="s">
        <v>183</v>
      </c>
      <c r="D158" s="17">
        <v>14</v>
      </c>
      <c r="E158" s="21">
        <f>+D158*G158</f>
        <v>36400</v>
      </c>
      <c r="F158" s="17" t="s">
        <v>44</v>
      </c>
      <c r="G158" s="18">
        <v>2600</v>
      </c>
      <c r="H158" s="17">
        <v>17</v>
      </c>
      <c r="I158" s="21">
        <f t="shared" si="21"/>
        <v>44200</v>
      </c>
      <c r="J158" s="17">
        <v>3</v>
      </c>
      <c r="K158" s="21">
        <f t="shared" si="22"/>
        <v>7800</v>
      </c>
      <c r="L158" s="17">
        <f t="shared" si="25"/>
        <v>14</v>
      </c>
      <c r="M158" s="21">
        <f t="shared" si="24"/>
        <v>36400</v>
      </c>
    </row>
    <row r="159" spans="1:13" x14ac:dyDescent="0.25">
      <c r="A159" s="17" t="s">
        <v>132</v>
      </c>
      <c r="B159" s="17" t="s">
        <v>261</v>
      </c>
      <c r="C159" s="17" t="s">
        <v>187</v>
      </c>
      <c r="D159" s="17">
        <v>14</v>
      </c>
      <c r="E159" s="21">
        <f>+D159*G159</f>
        <v>36400</v>
      </c>
      <c r="F159" s="17" t="s">
        <v>44</v>
      </c>
      <c r="G159" s="18">
        <v>2600</v>
      </c>
      <c r="H159" s="17">
        <v>17</v>
      </c>
      <c r="I159" s="21">
        <f t="shared" si="21"/>
        <v>44200</v>
      </c>
      <c r="J159" s="17">
        <v>3</v>
      </c>
      <c r="K159" s="21">
        <f t="shared" si="22"/>
        <v>7800</v>
      </c>
      <c r="L159" s="17">
        <f t="shared" si="25"/>
        <v>14</v>
      </c>
      <c r="M159" s="21">
        <f t="shared" si="24"/>
        <v>36400</v>
      </c>
    </row>
    <row r="160" spans="1:13" x14ac:dyDescent="0.25">
      <c r="A160" s="17" t="s">
        <v>132</v>
      </c>
      <c r="B160" s="17" t="s">
        <v>263</v>
      </c>
      <c r="C160" s="17" t="s">
        <v>195</v>
      </c>
      <c r="D160" s="17">
        <v>5</v>
      </c>
      <c r="E160" s="21">
        <f>+D160*G160</f>
        <v>64290</v>
      </c>
      <c r="F160" s="17" t="s">
        <v>44</v>
      </c>
      <c r="G160" s="18">
        <v>12858</v>
      </c>
      <c r="H160" s="17">
        <v>5</v>
      </c>
      <c r="I160" s="21">
        <f t="shared" si="21"/>
        <v>64290</v>
      </c>
      <c r="J160" s="17">
        <v>0</v>
      </c>
      <c r="K160" s="21">
        <f t="shared" si="22"/>
        <v>0</v>
      </c>
      <c r="L160" s="17">
        <f t="shared" si="25"/>
        <v>5</v>
      </c>
      <c r="M160" s="21">
        <f t="shared" si="24"/>
        <v>64290</v>
      </c>
    </row>
    <row r="161" spans="1:13" x14ac:dyDescent="0.25">
      <c r="A161" s="17" t="s">
        <v>132</v>
      </c>
      <c r="B161" s="17" t="s">
        <v>265</v>
      </c>
      <c r="C161" s="17" t="s">
        <v>264</v>
      </c>
      <c r="D161" s="17">
        <v>10</v>
      </c>
      <c r="E161" s="21">
        <v>14000</v>
      </c>
      <c r="F161" s="17" t="s">
        <v>44</v>
      </c>
      <c r="G161" s="18">
        <v>1400</v>
      </c>
      <c r="H161" s="17">
        <v>10</v>
      </c>
      <c r="I161" s="21">
        <f t="shared" si="21"/>
        <v>14000</v>
      </c>
      <c r="J161" s="17">
        <v>0</v>
      </c>
      <c r="K161" s="21">
        <f t="shared" si="22"/>
        <v>0</v>
      </c>
      <c r="L161" s="17">
        <f t="shared" si="25"/>
        <v>10</v>
      </c>
      <c r="M161" s="21">
        <f t="shared" si="24"/>
        <v>14000</v>
      </c>
    </row>
    <row r="162" spans="1:13" x14ac:dyDescent="0.25">
      <c r="A162" s="17" t="s">
        <v>132</v>
      </c>
      <c r="B162" s="17" t="s">
        <v>267</v>
      </c>
      <c r="C162" s="17" t="s">
        <v>266</v>
      </c>
      <c r="D162" s="17">
        <v>10</v>
      </c>
      <c r="E162" s="21">
        <v>11000</v>
      </c>
      <c r="F162" s="17" t="s">
        <v>44</v>
      </c>
      <c r="G162" s="18">
        <v>1100</v>
      </c>
      <c r="H162" s="17">
        <v>10</v>
      </c>
      <c r="I162" s="21">
        <f t="shared" si="21"/>
        <v>11000</v>
      </c>
      <c r="J162" s="17">
        <v>0</v>
      </c>
      <c r="K162" s="21">
        <f t="shared" si="22"/>
        <v>0</v>
      </c>
      <c r="L162" s="17">
        <f t="shared" si="25"/>
        <v>10</v>
      </c>
      <c r="M162" s="21">
        <f t="shared" si="24"/>
        <v>11000</v>
      </c>
    </row>
    <row r="163" spans="1:13" x14ac:dyDescent="0.25">
      <c r="A163" s="17" t="s">
        <v>132</v>
      </c>
      <c r="B163" s="17" t="s">
        <v>269</v>
      </c>
      <c r="C163" s="17" t="s">
        <v>268</v>
      </c>
      <c r="D163" s="17">
        <v>12</v>
      </c>
      <c r="E163" s="21">
        <v>9600</v>
      </c>
      <c r="F163" s="17" t="s">
        <v>44</v>
      </c>
      <c r="G163" s="18">
        <v>800</v>
      </c>
      <c r="H163" s="17">
        <v>12</v>
      </c>
      <c r="I163" s="21">
        <v>9600</v>
      </c>
      <c r="J163" s="17">
        <v>0</v>
      </c>
      <c r="K163" s="21">
        <f t="shared" si="22"/>
        <v>0</v>
      </c>
      <c r="L163" s="17">
        <v>12</v>
      </c>
      <c r="M163" s="21">
        <f t="shared" si="24"/>
        <v>9600</v>
      </c>
    </row>
    <row r="164" spans="1:13" x14ac:dyDescent="0.25">
      <c r="A164" s="17" t="s">
        <v>132</v>
      </c>
      <c r="B164" s="17" t="s">
        <v>271</v>
      </c>
      <c r="C164" s="17" t="s">
        <v>285</v>
      </c>
      <c r="D164" s="17">
        <v>15</v>
      </c>
      <c r="E164" s="21">
        <v>10500</v>
      </c>
      <c r="F164" s="17" t="s">
        <v>44</v>
      </c>
      <c r="G164" s="18">
        <v>700</v>
      </c>
      <c r="H164" s="17">
        <v>15</v>
      </c>
      <c r="I164" s="21">
        <f>+G164*H164</f>
        <v>10500</v>
      </c>
      <c r="J164" s="17">
        <v>0</v>
      </c>
      <c r="K164" s="21">
        <f t="shared" si="22"/>
        <v>0</v>
      </c>
      <c r="L164" s="17">
        <f>H164-J164</f>
        <v>15</v>
      </c>
      <c r="M164" s="21">
        <f t="shared" si="24"/>
        <v>10500</v>
      </c>
    </row>
    <row r="165" spans="1:13" x14ac:dyDescent="0.25">
      <c r="A165" s="17" t="s">
        <v>132</v>
      </c>
      <c r="B165" s="17" t="s">
        <v>273</v>
      </c>
      <c r="C165" s="17" t="s">
        <v>189</v>
      </c>
      <c r="D165" s="17">
        <v>5</v>
      </c>
      <c r="E165" s="21">
        <f>+D165*G165</f>
        <v>4000</v>
      </c>
      <c r="F165" s="17" t="s">
        <v>44</v>
      </c>
      <c r="G165" s="18">
        <v>800</v>
      </c>
      <c r="H165" s="17">
        <v>12</v>
      </c>
      <c r="I165" s="21">
        <f>+G165*H165</f>
        <v>9600</v>
      </c>
      <c r="J165" s="17">
        <v>7</v>
      </c>
      <c r="K165" s="21">
        <f t="shared" si="22"/>
        <v>5600</v>
      </c>
      <c r="L165" s="17">
        <f>H165-J165</f>
        <v>5</v>
      </c>
      <c r="M165" s="21">
        <f t="shared" si="24"/>
        <v>4000</v>
      </c>
    </row>
    <row r="166" spans="1:13" x14ac:dyDescent="0.25">
      <c r="A166" s="17" t="s">
        <v>132</v>
      </c>
      <c r="B166" s="17" t="s">
        <v>275</v>
      </c>
      <c r="C166" s="17" t="s">
        <v>283</v>
      </c>
      <c r="D166" s="17">
        <v>4</v>
      </c>
      <c r="E166" s="21">
        <v>22000</v>
      </c>
      <c r="F166" s="17" t="s">
        <v>44</v>
      </c>
      <c r="G166" s="18">
        <v>5500</v>
      </c>
      <c r="H166" s="17">
        <v>4</v>
      </c>
      <c r="I166" s="21">
        <f>+G166*H166</f>
        <v>22000</v>
      </c>
      <c r="J166" s="17">
        <v>0</v>
      </c>
      <c r="K166" s="21">
        <f t="shared" si="22"/>
        <v>0</v>
      </c>
      <c r="L166" s="17">
        <f>H166-J166</f>
        <v>4</v>
      </c>
      <c r="M166" s="21">
        <f t="shared" si="24"/>
        <v>22000</v>
      </c>
    </row>
    <row r="167" spans="1:13" x14ac:dyDescent="0.25">
      <c r="A167" s="17" t="s">
        <v>132</v>
      </c>
      <c r="B167" s="17" t="s">
        <v>277</v>
      </c>
      <c r="C167" s="17" t="s">
        <v>270</v>
      </c>
      <c r="D167" s="17">
        <v>12</v>
      </c>
      <c r="E167" s="21">
        <v>12000</v>
      </c>
      <c r="F167" s="17" t="s">
        <v>44</v>
      </c>
      <c r="G167" s="18">
        <v>1000</v>
      </c>
      <c r="H167" s="17">
        <v>12</v>
      </c>
      <c r="I167" s="21">
        <v>12000</v>
      </c>
      <c r="J167" s="17">
        <v>0</v>
      </c>
      <c r="K167" s="21">
        <f t="shared" si="22"/>
        <v>0</v>
      </c>
      <c r="L167" s="17">
        <v>12</v>
      </c>
      <c r="M167" s="21">
        <f t="shared" si="24"/>
        <v>12000</v>
      </c>
    </row>
    <row r="168" spans="1:13" x14ac:dyDescent="0.25">
      <c r="A168" s="17" t="s">
        <v>132</v>
      </c>
      <c r="B168" s="17" t="s">
        <v>167</v>
      </c>
      <c r="C168" s="17" t="s">
        <v>191</v>
      </c>
      <c r="D168" s="17">
        <v>8</v>
      </c>
      <c r="E168" s="21">
        <f>+D168*G168</f>
        <v>8800</v>
      </c>
      <c r="F168" s="17" t="s">
        <v>44</v>
      </c>
      <c r="G168" s="18">
        <v>1100</v>
      </c>
      <c r="H168" s="17">
        <v>10</v>
      </c>
      <c r="I168" s="21">
        <f>+G168*H168</f>
        <v>11000</v>
      </c>
      <c r="J168" s="17">
        <v>2</v>
      </c>
      <c r="K168" s="21">
        <f t="shared" si="22"/>
        <v>2200</v>
      </c>
      <c r="L168" s="17">
        <f>H168-J168</f>
        <v>8</v>
      </c>
      <c r="M168" s="21">
        <f t="shared" si="24"/>
        <v>8800</v>
      </c>
    </row>
    <row r="169" spans="1:13" x14ac:dyDescent="0.25">
      <c r="A169" s="17" t="s">
        <v>132</v>
      </c>
      <c r="B169" s="17" t="s">
        <v>280</v>
      </c>
      <c r="C169" s="17" t="s">
        <v>193</v>
      </c>
      <c r="D169" s="17">
        <v>10</v>
      </c>
      <c r="E169" s="21">
        <f>+D169*G169</f>
        <v>11000</v>
      </c>
      <c r="F169" s="17" t="s">
        <v>44</v>
      </c>
      <c r="G169" s="18">
        <v>1100</v>
      </c>
      <c r="H169" s="17">
        <v>10</v>
      </c>
      <c r="I169" s="21">
        <f>+G169*H169</f>
        <v>11000</v>
      </c>
      <c r="J169" s="17">
        <v>0</v>
      </c>
      <c r="K169" s="21">
        <f t="shared" si="22"/>
        <v>0</v>
      </c>
      <c r="L169" s="17">
        <f>H169-J169</f>
        <v>10</v>
      </c>
      <c r="M169" s="21">
        <f t="shared" si="24"/>
        <v>11000</v>
      </c>
    </row>
    <row r="170" spans="1:13" x14ac:dyDescent="0.25">
      <c r="A170" s="17" t="s">
        <v>132</v>
      </c>
      <c r="B170" s="17" t="s">
        <v>282</v>
      </c>
      <c r="C170" s="17" t="s">
        <v>221</v>
      </c>
      <c r="D170" s="17">
        <v>10</v>
      </c>
      <c r="E170" s="21">
        <v>419631.6</v>
      </c>
      <c r="F170" s="17" t="s">
        <v>44</v>
      </c>
      <c r="G170" s="18">
        <v>41936.160000000003</v>
      </c>
      <c r="H170" s="17">
        <v>10</v>
      </c>
      <c r="I170" s="21">
        <f>+G170*H170</f>
        <v>419361.60000000003</v>
      </c>
      <c r="J170" s="17">
        <v>0</v>
      </c>
      <c r="K170" s="21">
        <f t="shared" si="22"/>
        <v>0</v>
      </c>
      <c r="L170" s="17">
        <f>H170-J170</f>
        <v>10</v>
      </c>
      <c r="M170" s="21">
        <f t="shared" si="24"/>
        <v>419361.60000000003</v>
      </c>
    </row>
    <row r="171" spans="1:13" x14ac:dyDescent="0.25">
      <c r="A171" s="17" t="s">
        <v>132</v>
      </c>
      <c r="B171" s="17" t="s">
        <v>284</v>
      </c>
      <c r="C171" s="24" t="s">
        <v>254</v>
      </c>
      <c r="D171" s="24">
        <v>10</v>
      </c>
      <c r="E171" s="26">
        <v>18000</v>
      </c>
      <c r="F171" s="17" t="s">
        <v>44</v>
      </c>
      <c r="G171" s="25">
        <v>1800</v>
      </c>
      <c r="H171" s="24">
        <v>10</v>
      </c>
      <c r="I171" s="18">
        <v>18000</v>
      </c>
      <c r="J171" s="24">
        <v>0</v>
      </c>
      <c r="K171" s="18">
        <v>0</v>
      </c>
      <c r="L171" s="24">
        <v>10</v>
      </c>
      <c r="M171" s="18">
        <v>18000</v>
      </c>
    </row>
    <row r="172" spans="1:13" x14ac:dyDescent="0.25">
      <c r="A172" s="17" t="s">
        <v>105</v>
      </c>
      <c r="B172" s="17" t="s">
        <v>359</v>
      </c>
      <c r="C172" s="24" t="s">
        <v>371</v>
      </c>
      <c r="D172" s="24">
        <v>2500</v>
      </c>
      <c r="E172" s="26">
        <v>2040</v>
      </c>
      <c r="F172" s="17" t="s">
        <v>157</v>
      </c>
      <c r="G172" s="25">
        <v>40.799999999999997</v>
      </c>
      <c r="H172" s="24">
        <v>2500</v>
      </c>
      <c r="I172" s="18">
        <v>102000</v>
      </c>
      <c r="J172" s="24">
        <v>220</v>
      </c>
      <c r="K172" s="18">
        <v>0</v>
      </c>
      <c r="L172" s="24">
        <v>2500</v>
      </c>
      <c r="M172" s="18">
        <v>102000</v>
      </c>
    </row>
    <row r="173" spans="1:13" x14ac:dyDescent="0.25">
      <c r="A173" s="17" t="s">
        <v>105</v>
      </c>
      <c r="B173" s="17" t="s">
        <v>361</v>
      </c>
      <c r="C173" s="24" t="s">
        <v>372</v>
      </c>
      <c r="D173" s="24">
        <v>1500</v>
      </c>
      <c r="E173" s="26">
        <v>3786.45</v>
      </c>
      <c r="F173" s="17" t="s">
        <v>157</v>
      </c>
      <c r="G173" s="25">
        <v>75.73</v>
      </c>
      <c r="H173" s="24">
        <v>1500</v>
      </c>
      <c r="I173" s="18">
        <v>113595</v>
      </c>
      <c r="J173" s="24">
        <v>19</v>
      </c>
      <c r="K173" s="18">
        <v>0</v>
      </c>
      <c r="L173" s="24">
        <v>1500</v>
      </c>
      <c r="M173" s="18">
        <v>113595</v>
      </c>
    </row>
    <row r="174" spans="1:13" x14ac:dyDescent="0.25">
      <c r="A174" s="17" t="s">
        <v>77</v>
      </c>
      <c r="B174" s="17" t="s">
        <v>70</v>
      </c>
      <c r="C174" s="17" t="s">
        <v>71</v>
      </c>
      <c r="D174" s="17">
        <v>11</v>
      </c>
      <c r="E174" s="21">
        <f>+D174*G174</f>
        <v>31350</v>
      </c>
      <c r="F174" s="17" t="s">
        <v>44</v>
      </c>
      <c r="G174" s="18">
        <v>2850</v>
      </c>
      <c r="H174" s="17">
        <v>30</v>
      </c>
      <c r="I174" s="21">
        <f>+G174*H174</f>
        <v>85500</v>
      </c>
      <c r="J174" s="17">
        <v>27</v>
      </c>
      <c r="K174" s="21">
        <f>J174*G174</f>
        <v>76950</v>
      </c>
      <c r="L174" s="17">
        <f>H174-J174</f>
        <v>3</v>
      </c>
      <c r="M174" s="21">
        <f>+I174-K174</f>
        <v>8550</v>
      </c>
    </row>
    <row r="175" spans="1:13" ht="18.75" x14ac:dyDescent="0.3">
      <c r="A175" s="19" t="s">
        <v>209</v>
      </c>
      <c r="B175" s="19"/>
      <c r="C175" s="19"/>
      <c r="D175" s="20">
        <f>SUM(D14:D174)</f>
        <v>19796</v>
      </c>
      <c r="E175" s="20">
        <f>SUM(E14:E174)</f>
        <v>4203773.42</v>
      </c>
      <c r="F175" s="19"/>
      <c r="G175" s="20">
        <f t="shared" ref="G175:M175" si="26">SUM(G14:G174)</f>
        <v>248142.34000000005</v>
      </c>
      <c r="H175" s="20">
        <f t="shared" si="26"/>
        <v>46799</v>
      </c>
      <c r="I175" s="20">
        <f t="shared" si="26"/>
        <v>15034541.329999998</v>
      </c>
      <c r="J175" s="20">
        <f t="shared" si="26"/>
        <v>26739</v>
      </c>
      <c r="K175" s="20">
        <f t="shared" si="26"/>
        <v>10153245.990000004</v>
      </c>
      <c r="L175" s="20">
        <f t="shared" si="26"/>
        <v>20440</v>
      </c>
      <c r="M175" s="20">
        <f t="shared" si="26"/>
        <v>4921295.3400000008</v>
      </c>
    </row>
    <row r="176" spans="1:13" ht="18.75" x14ac:dyDescent="0.3">
      <c r="A176" s="30"/>
      <c r="B176" s="30"/>
      <c r="C176" s="30"/>
      <c r="D176" s="31"/>
      <c r="E176" s="31"/>
      <c r="F176" s="30"/>
      <c r="G176" s="31"/>
      <c r="H176" s="31"/>
      <c r="I176" s="31"/>
      <c r="J176" s="31"/>
      <c r="K176" s="31"/>
      <c r="L176" s="31"/>
      <c r="M176" s="31"/>
    </row>
    <row r="177" spans="1:13" ht="18.75" x14ac:dyDescent="0.3">
      <c r="A177" s="30"/>
      <c r="B177" s="30"/>
      <c r="C177" s="30"/>
      <c r="D177" s="31"/>
      <c r="E177" s="31"/>
      <c r="F177" s="30"/>
      <c r="G177" s="31"/>
      <c r="H177" s="31"/>
      <c r="I177" s="31"/>
      <c r="J177" s="31"/>
      <c r="K177" s="31"/>
      <c r="L177" s="31"/>
      <c r="M177" s="31"/>
    </row>
    <row r="181" spans="1:13" ht="21" x14ac:dyDescent="0.35">
      <c r="E181" s="28"/>
      <c r="F181" s="28"/>
      <c r="G181" s="29" t="s">
        <v>363</v>
      </c>
      <c r="H181" s="29"/>
    </row>
    <row r="182" spans="1:13" ht="21" x14ac:dyDescent="0.35">
      <c r="E182" s="28"/>
      <c r="F182" s="28"/>
      <c r="G182" s="29" t="s">
        <v>364</v>
      </c>
      <c r="H182" s="29"/>
    </row>
  </sheetData>
  <mergeCells count="9">
    <mergeCell ref="D12:E12"/>
    <mergeCell ref="H12:I12"/>
    <mergeCell ref="J12:K12"/>
    <mergeCell ref="L12:M12"/>
    <mergeCell ref="A3:M3"/>
    <mergeCell ref="A7:M7"/>
    <mergeCell ref="A8:M8"/>
    <mergeCell ref="A9:M9"/>
    <mergeCell ref="A10:M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2"/>
  <sheetViews>
    <sheetView workbookViewId="0">
      <selection activeCell="A8" sqref="A8:M8"/>
    </sheetView>
  </sheetViews>
  <sheetFormatPr baseColWidth="10" defaultRowHeight="15" x14ac:dyDescent="0.25"/>
  <cols>
    <col min="3" max="3" width="45.7109375" bestFit="1" customWidth="1"/>
    <col min="4" max="4" width="14.140625" bestFit="1" customWidth="1"/>
    <col min="5" max="5" width="16.42578125" bestFit="1" customWidth="1"/>
    <col min="6" max="6" width="11" bestFit="1" customWidth="1"/>
    <col min="7" max="8" width="14.140625" bestFit="1" customWidth="1"/>
    <col min="9" max="9" width="17.85546875" bestFit="1" customWidth="1"/>
    <col min="10" max="10" width="12.7109375" bestFit="1" customWidth="1"/>
    <col min="11" max="11" width="17.85546875" bestFit="1" customWidth="1"/>
    <col min="12" max="12" width="14.140625" bestFit="1" customWidth="1"/>
    <col min="13" max="13" width="16.42578125" bestFit="1" customWidth="1"/>
  </cols>
  <sheetData>
    <row r="1" spans="1:13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1"/>
      <c r="M1" s="2"/>
    </row>
    <row r="2" spans="1:13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3"/>
      <c r="M2" s="2"/>
    </row>
    <row r="3" spans="1:13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x14ac:dyDescent="0.25">
      <c r="A4" s="3"/>
      <c r="B4" s="3"/>
      <c r="C4" s="3"/>
      <c r="D4" s="3"/>
      <c r="E4" s="1"/>
      <c r="F4" s="3"/>
      <c r="G4" s="3"/>
      <c r="H4" s="3"/>
      <c r="I4" s="2"/>
      <c r="J4" s="4"/>
      <c r="K4" s="3"/>
      <c r="L4" s="1"/>
      <c r="M4" s="2"/>
    </row>
    <row r="5" spans="1:13" x14ac:dyDescent="0.25">
      <c r="A5" s="3"/>
      <c r="B5" s="3"/>
      <c r="C5" s="3"/>
      <c r="D5" s="3"/>
      <c r="E5" s="1"/>
      <c r="F5" s="3"/>
      <c r="G5" s="3"/>
      <c r="H5" s="3"/>
      <c r="I5" s="2"/>
      <c r="J5" s="4"/>
      <c r="K5" s="3"/>
      <c r="L5" s="1"/>
      <c r="M5" s="2"/>
    </row>
    <row r="6" spans="1:13" x14ac:dyDescent="0.25">
      <c r="A6" s="3"/>
      <c r="B6" s="3"/>
      <c r="C6" s="3"/>
      <c r="D6" s="3"/>
      <c r="E6" s="1"/>
      <c r="F6" s="3"/>
      <c r="G6" s="3"/>
      <c r="H6" s="3"/>
      <c r="I6" s="2"/>
      <c r="J6" s="4"/>
      <c r="K6" s="3"/>
      <c r="L6" s="1"/>
      <c r="M6" s="2"/>
    </row>
    <row r="7" spans="1:13" x14ac:dyDescent="0.25">
      <c r="A7" s="69" t="s">
        <v>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18" x14ac:dyDescent="0.25">
      <c r="A8" s="70" t="s">
        <v>1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ht="15.75" x14ac:dyDescent="0.25">
      <c r="A9" s="71" t="s">
        <v>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spans="1:13" ht="15.75" x14ac:dyDescent="0.25">
      <c r="A10" s="71" t="s">
        <v>288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15.75" thickBot="1" x14ac:dyDescent="0.3">
      <c r="A11" s="5"/>
      <c r="B11" s="5"/>
    </row>
    <row r="12" spans="1:13" ht="16.5" thickBot="1" x14ac:dyDescent="0.3">
      <c r="A12" s="6"/>
      <c r="B12" s="7"/>
      <c r="C12" s="8"/>
      <c r="D12" s="60" t="s">
        <v>3</v>
      </c>
      <c r="E12" s="61"/>
      <c r="F12" s="9"/>
      <c r="G12" s="9"/>
      <c r="H12" s="62" t="s">
        <v>4</v>
      </c>
      <c r="I12" s="63"/>
      <c r="J12" s="64" t="s">
        <v>5</v>
      </c>
      <c r="K12" s="65"/>
      <c r="L12" s="66" t="s">
        <v>6</v>
      </c>
      <c r="M12" s="67"/>
    </row>
    <row r="13" spans="1:13" ht="36" x14ac:dyDescent="0.25">
      <c r="A13" s="10" t="s">
        <v>7</v>
      </c>
      <c r="B13" s="10" t="s">
        <v>8</v>
      </c>
      <c r="C13" s="11" t="s">
        <v>9</v>
      </c>
      <c r="D13" s="12" t="s">
        <v>10</v>
      </c>
      <c r="E13" s="13" t="s">
        <v>11</v>
      </c>
      <c r="F13" s="10" t="s">
        <v>12</v>
      </c>
      <c r="G13" s="10" t="s">
        <v>13</v>
      </c>
      <c r="H13" s="14" t="s">
        <v>14</v>
      </c>
      <c r="I13" s="15" t="s">
        <v>15</v>
      </c>
      <c r="J13" s="16" t="s">
        <v>10</v>
      </c>
      <c r="K13" s="14" t="s">
        <v>15</v>
      </c>
      <c r="L13" s="15" t="s">
        <v>16</v>
      </c>
      <c r="M13" s="15" t="s">
        <v>17</v>
      </c>
    </row>
    <row r="14" spans="1:13" x14ac:dyDescent="0.25">
      <c r="A14" s="17" t="s">
        <v>105</v>
      </c>
      <c r="B14" s="17" t="s">
        <v>106</v>
      </c>
      <c r="C14" s="17" t="s">
        <v>223</v>
      </c>
      <c r="D14" s="17">
        <v>9</v>
      </c>
      <c r="E14" s="21">
        <f t="shared" ref="E14:E32" si="0">+D14*G14</f>
        <v>8249.94</v>
      </c>
      <c r="F14" s="17" t="s">
        <v>44</v>
      </c>
      <c r="G14" s="17">
        <v>916.66</v>
      </c>
      <c r="H14" s="17">
        <v>270</v>
      </c>
      <c r="I14" s="21">
        <f t="shared" ref="I14:I32" si="1">+G14*H14</f>
        <v>247498.19999999998</v>
      </c>
      <c r="J14" s="17">
        <v>266</v>
      </c>
      <c r="K14" s="21">
        <f t="shared" ref="K14:K47" si="2">J14*G14</f>
        <v>243831.56</v>
      </c>
      <c r="L14" s="17">
        <f t="shared" ref="L14:L77" si="3">H14-J14</f>
        <v>4</v>
      </c>
      <c r="M14" s="21">
        <f t="shared" ref="M14:M61" si="4">+I14-K14</f>
        <v>3666.6399999999849</v>
      </c>
    </row>
    <row r="15" spans="1:13" x14ac:dyDescent="0.25">
      <c r="A15" s="17" t="s">
        <v>105</v>
      </c>
      <c r="B15" s="17" t="s">
        <v>106</v>
      </c>
      <c r="C15" s="17" t="s">
        <v>222</v>
      </c>
      <c r="D15" s="17">
        <v>20</v>
      </c>
      <c r="E15" s="21">
        <f t="shared" si="0"/>
        <v>3088.2</v>
      </c>
      <c r="F15" s="17" t="s">
        <v>38</v>
      </c>
      <c r="G15" s="17">
        <v>154.41</v>
      </c>
      <c r="H15" s="17">
        <v>167</v>
      </c>
      <c r="I15" s="21">
        <f t="shared" si="1"/>
        <v>25786.47</v>
      </c>
      <c r="J15" s="17">
        <v>100</v>
      </c>
      <c r="K15" s="21">
        <f t="shared" si="2"/>
        <v>15441</v>
      </c>
      <c r="L15" s="17">
        <f t="shared" si="3"/>
        <v>67</v>
      </c>
      <c r="M15" s="21">
        <f t="shared" si="4"/>
        <v>10345.470000000001</v>
      </c>
    </row>
    <row r="16" spans="1:13" x14ac:dyDescent="0.25">
      <c r="A16" s="17" t="s">
        <v>105</v>
      </c>
      <c r="B16" s="17" t="s">
        <v>129</v>
      </c>
      <c r="C16" s="17" t="s">
        <v>213</v>
      </c>
      <c r="D16" s="17">
        <v>158</v>
      </c>
      <c r="E16" s="21">
        <f t="shared" si="0"/>
        <v>30941.140000000003</v>
      </c>
      <c r="F16" s="17" t="s">
        <v>44</v>
      </c>
      <c r="G16" s="18">
        <v>195.83</v>
      </c>
      <c r="H16" s="17">
        <v>517</v>
      </c>
      <c r="I16" s="21">
        <f t="shared" si="1"/>
        <v>101244.11</v>
      </c>
      <c r="J16" s="17">
        <v>503</v>
      </c>
      <c r="K16" s="21">
        <f t="shared" si="2"/>
        <v>98502.49</v>
      </c>
      <c r="L16" s="17">
        <f t="shared" si="3"/>
        <v>14</v>
      </c>
      <c r="M16" s="21">
        <f t="shared" si="4"/>
        <v>2741.6199999999953</v>
      </c>
    </row>
    <row r="17" spans="1:13" x14ac:dyDescent="0.25">
      <c r="A17" s="17" t="s">
        <v>105</v>
      </c>
      <c r="B17" s="17" t="s">
        <v>19</v>
      </c>
      <c r="C17" s="17" t="s">
        <v>289</v>
      </c>
      <c r="D17" s="17">
        <v>14</v>
      </c>
      <c r="E17" s="21">
        <v>980</v>
      </c>
      <c r="F17" s="17" t="s">
        <v>44</v>
      </c>
      <c r="G17" s="18">
        <v>70</v>
      </c>
      <c r="H17" s="17">
        <v>14</v>
      </c>
      <c r="I17" s="21">
        <v>980</v>
      </c>
      <c r="J17" s="17">
        <v>0</v>
      </c>
      <c r="K17" s="21">
        <v>0</v>
      </c>
      <c r="L17" s="17">
        <v>14</v>
      </c>
      <c r="M17" s="21">
        <v>980</v>
      </c>
    </row>
    <row r="18" spans="1:13" x14ac:dyDescent="0.25">
      <c r="A18" s="17" t="s">
        <v>105</v>
      </c>
      <c r="B18" s="17" t="s">
        <v>290</v>
      </c>
      <c r="C18" s="17" t="s">
        <v>291</v>
      </c>
      <c r="D18" s="17">
        <v>25</v>
      </c>
      <c r="E18" s="21">
        <v>17375</v>
      </c>
      <c r="F18" s="17" t="s">
        <v>44</v>
      </c>
      <c r="G18" s="18">
        <v>695</v>
      </c>
      <c r="H18" s="17">
        <v>25</v>
      </c>
      <c r="I18" s="21">
        <v>17375</v>
      </c>
      <c r="J18" s="17">
        <v>0</v>
      </c>
      <c r="K18" s="21">
        <v>0</v>
      </c>
      <c r="L18" s="17">
        <v>25</v>
      </c>
      <c r="M18" s="21">
        <v>17375</v>
      </c>
    </row>
    <row r="19" spans="1:13" x14ac:dyDescent="0.25">
      <c r="A19" s="17" t="s">
        <v>132</v>
      </c>
      <c r="B19" s="17" t="s">
        <v>134</v>
      </c>
      <c r="C19" s="17" t="s">
        <v>135</v>
      </c>
      <c r="D19" s="17">
        <v>873</v>
      </c>
      <c r="E19" s="21">
        <f t="shared" si="0"/>
        <v>72022.5</v>
      </c>
      <c r="F19" s="17" t="s">
        <v>32</v>
      </c>
      <c r="G19" s="17">
        <v>82.5</v>
      </c>
      <c r="H19" s="17">
        <v>1200</v>
      </c>
      <c r="I19" s="21">
        <f t="shared" si="1"/>
        <v>99000</v>
      </c>
      <c r="J19" s="17">
        <v>564</v>
      </c>
      <c r="K19" s="21">
        <f t="shared" si="2"/>
        <v>46530</v>
      </c>
      <c r="L19" s="17">
        <f t="shared" si="3"/>
        <v>636</v>
      </c>
      <c r="M19" s="21">
        <f t="shared" si="4"/>
        <v>52470</v>
      </c>
    </row>
    <row r="20" spans="1:13" x14ac:dyDescent="0.25">
      <c r="A20" s="17" t="s">
        <v>132</v>
      </c>
      <c r="B20" s="17" t="s">
        <v>134</v>
      </c>
      <c r="C20" s="17" t="s">
        <v>292</v>
      </c>
      <c r="D20" s="17">
        <v>4</v>
      </c>
      <c r="E20" s="21">
        <f t="shared" si="0"/>
        <v>330</v>
      </c>
      <c r="F20" s="17" t="s">
        <v>32</v>
      </c>
      <c r="G20" s="17">
        <v>82.5</v>
      </c>
      <c r="H20" s="17">
        <v>4</v>
      </c>
      <c r="I20" s="21">
        <f t="shared" si="1"/>
        <v>330</v>
      </c>
      <c r="J20" s="17">
        <v>0</v>
      </c>
      <c r="K20" s="21">
        <f t="shared" si="2"/>
        <v>0</v>
      </c>
      <c r="L20" s="17">
        <f t="shared" si="3"/>
        <v>4</v>
      </c>
      <c r="M20" s="21">
        <f t="shared" si="4"/>
        <v>330</v>
      </c>
    </row>
    <row r="21" spans="1:13" x14ac:dyDescent="0.25">
      <c r="A21" s="17" t="s">
        <v>132</v>
      </c>
      <c r="B21" s="17" t="s">
        <v>293</v>
      </c>
      <c r="C21" s="17" t="s">
        <v>294</v>
      </c>
      <c r="D21" s="17">
        <v>242</v>
      </c>
      <c r="E21" s="21">
        <v>5587.5</v>
      </c>
      <c r="F21" s="17" t="s">
        <v>44</v>
      </c>
      <c r="G21" s="17">
        <v>22.35</v>
      </c>
      <c r="H21" s="17">
        <v>250</v>
      </c>
      <c r="I21" s="21">
        <v>5587.5</v>
      </c>
      <c r="J21" s="17">
        <v>8</v>
      </c>
      <c r="K21" s="21">
        <v>178.8</v>
      </c>
      <c r="L21" s="17">
        <v>242</v>
      </c>
      <c r="M21" s="21">
        <v>5408.7</v>
      </c>
    </row>
    <row r="22" spans="1:13" x14ac:dyDescent="0.25">
      <c r="A22" s="17" t="s">
        <v>132</v>
      </c>
      <c r="B22" s="17" t="s">
        <v>295</v>
      </c>
      <c r="C22" s="17" t="s">
        <v>296</v>
      </c>
      <c r="D22" s="17">
        <v>33</v>
      </c>
      <c r="E22" s="21">
        <v>4125</v>
      </c>
      <c r="F22" s="17" t="s">
        <v>157</v>
      </c>
      <c r="G22" s="17">
        <v>125</v>
      </c>
      <c r="H22" s="17">
        <v>33</v>
      </c>
      <c r="I22" s="21">
        <v>4125</v>
      </c>
      <c r="J22" s="17">
        <v>0</v>
      </c>
      <c r="K22" s="21">
        <v>0</v>
      </c>
      <c r="L22" s="17">
        <v>33</v>
      </c>
      <c r="M22" s="21">
        <v>4125</v>
      </c>
    </row>
    <row r="23" spans="1:13" x14ac:dyDescent="0.25">
      <c r="A23" s="17" t="s">
        <v>105</v>
      </c>
      <c r="B23" s="17" t="s">
        <v>297</v>
      </c>
      <c r="C23" s="17" t="s">
        <v>298</v>
      </c>
      <c r="D23" s="17">
        <v>22</v>
      </c>
      <c r="E23" s="21">
        <v>5500</v>
      </c>
      <c r="F23" s="17" t="s">
        <v>44</v>
      </c>
      <c r="G23" s="17">
        <v>250</v>
      </c>
      <c r="H23" s="17">
        <v>22</v>
      </c>
      <c r="I23" s="21">
        <v>5500</v>
      </c>
      <c r="J23" s="17">
        <v>0</v>
      </c>
      <c r="K23" s="21">
        <v>0</v>
      </c>
      <c r="L23" s="17">
        <v>22</v>
      </c>
      <c r="M23" s="21">
        <v>5500</v>
      </c>
    </row>
    <row r="24" spans="1:13" x14ac:dyDescent="0.25">
      <c r="A24" s="17" t="s">
        <v>132</v>
      </c>
      <c r="B24" s="17" t="s">
        <v>133</v>
      </c>
      <c r="C24" s="17" t="s">
        <v>51</v>
      </c>
      <c r="D24" s="17">
        <v>114</v>
      </c>
      <c r="E24" s="21">
        <f t="shared" si="0"/>
        <v>19950</v>
      </c>
      <c r="F24" s="17" t="s">
        <v>44</v>
      </c>
      <c r="G24" s="17">
        <v>175</v>
      </c>
      <c r="H24" s="18">
        <v>1900</v>
      </c>
      <c r="I24" s="21">
        <f t="shared" si="1"/>
        <v>332500</v>
      </c>
      <c r="J24" s="18">
        <v>1843</v>
      </c>
      <c r="K24" s="21">
        <f t="shared" si="2"/>
        <v>322525</v>
      </c>
      <c r="L24" s="17">
        <f t="shared" si="3"/>
        <v>57</v>
      </c>
      <c r="M24" s="21">
        <f t="shared" si="4"/>
        <v>9975</v>
      </c>
    </row>
    <row r="25" spans="1:13" x14ac:dyDescent="0.25">
      <c r="A25" s="17" t="s">
        <v>132</v>
      </c>
      <c r="B25" s="17" t="s">
        <v>196</v>
      </c>
      <c r="C25" s="17" t="s">
        <v>197</v>
      </c>
      <c r="D25" s="17">
        <v>6</v>
      </c>
      <c r="E25" s="21">
        <f t="shared" si="0"/>
        <v>6372</v>
      </c>
      <c r="F25" s="17" t="s">
        <v>44</v>
      </c>
      <c r="G25" s="18">
        <v>1062</v>
      </c>
      <c r="H25" s="17">
        <v>25</v>
      </c>
      <c r="I25" s="21">
        <f t="shared" si="1"/>
        <v>26550</v>
      </c>
      <c r="J25" s="17">
        <v>25</v>
      </c>
      <c r="K25" s="21">
        <f t="shared" si="2"/>
        <v>26550</v>
      </c>
      <c r="L25" s="17">
        <f t="shared" si="3"/>
        <v>0</v>
      </c>
      <c r="M25" s="21">
        <f t="shared" si="4"/>
        <v>0</v>
      </c>
    </row>
    <row r="26" spans="1:13" x14ac:dyDescent="0.25">
      <c r="A26" s="17" t="s">
        <v>132</v>
      </c>
      <c r="B26" s="17" t="s">
        <v>200</v>
      </c>
      <c r="C26" s="17" t="s">
        <v>201</v>
      </c>
      <c r="D26" s="17">
        <v>2</v>
      </c>
      <c r="E26" s="21">
        <f t="shared" si="0"/>
        <v>2124</v>
      </c>
      <c r="F26" s="17" t="s">
        <v>44</v>
      </c>
      <c r="G26" s="18">
        <v>1062</v>
      </c>
      <c r="H26" s="17">
        <v>15</v>
      </c>
      <c r="I26" s="21">
        <f t="shared" si="1"/>
        <v>15930</v>
      </c>
      <c r="J26" s="17">
        <v>15</v>
      </c>
      <c r="K26" s="21">
        <f t="shared" si="2"/>
        <v>15930</v>
      </c>
      <c r="L26" s="17">
        <f t="shared" si="3"/>
        <v>0</v>
      </c>
      <c r="M26" s="21">
        <f t="shared" si="4"/>
        <v>0</v>
      </c>
    </row>
    <row r="27" spans="1:13" x14ac:dyDescent="0.25">
      <c r="A27" s="17" t="s">
        <v>132</v>
      </c>
      <c r="B27" s="17" t="s">
        <v>202</v>
      </c>
      <c r="C27" s="17" t="s">
        <v>203</v>
      </c>
      <c r="D27" s="17">
        <v>1</v>
      </c>
      <c r="E27" s="21">
        <f t="shared" si="0"/>
        <v>1062</v>
      </c>
      <c r="F27" s="17" t="s">
        <v>44</v>
      </c>
      <c r="G27" s="18">
        <v>1062</v>
      </c>
      <c r="H27" s="17">
        <v>15</v>
      </c>
      <c r="I27" s="21">
        <f t="shared" si="1"/>
        <v>15930</v>
      </c>
      <c r="J27" s="17">
        <v>15</v>
      </c>
      <c r="K27" s="21">
        <f t="shared" si="2"/>
        <v>15930</v>
      </c>
      <c r="L27" s="17">
        <f t="shared" si="3"/>
        <v>0</v>
      </c>
      <c r="M27" s="21">
        <f t="shared" si="4"/>
        <v>0</v>
      </c>
    </row>
    <row r="28" spans="1:13" x14ac:dyDescent="0.25">
      <c r="A28" s="17" t="s">
        <v>132</v>
      </c>
      <c r="B28" s="17" t="s">
        <v>198</v>
      </c>
      <c r="C28" s="17" t="s">
        <v>199</v>
      </c>
      <c r="D28" s="17">
        <v>1</v>
      </c>
      <c r="E28" s="21">
        <f t="shared" si="0"/>
        <v>1062</v>
      </c>
      <c r="F28" s="17" t="s">
        <v>44</v>
      </c>
      <c r="G28" s="18">
        <v>1062</v>
      </c>
      <c r="H28" s="17">
        <v>15</v>
      </c>
      <c r="I28" s="21">
        <f t="shared" si="1"/>
        <v>15930</v>
      </c>
      <c r="J28" s="17">
        <v>15</v>
      </c>
      <c r="K28" s="21">
        <f t="shared" si="2"/>
        <v>15930</v>
      </c>
      <c r="L28" s="17">
        <f t="shared" si="3"/>
        <v>0</v>
      </c>
      <c r="M28" s="21">
        <f t="shared" si="4"/>
        <v>0</v>
      </c>
    </row>
    <row r="29" spans="1:13" x14ac:dyDescent="0.25">
      <c r="A29" s="17" t="s">
        <v>105</v>
      </c>
      <c r="B29" s="17" t="s">
        <v>110</v>
      </c>
      <c r="C29" s="17" t="s">
        <v>111</v>
      </c>
      <c r="D29" s="17">
        <v>55</v>
      </c>
      <c r="E29" s="21">
        <f t="shared" si="0"/>
        <v>2750</v>
      </c>
      <c r="F29" s="17" t="s">
        <v>80</v>
      </c>
      <c r="G29" s="17">
        <v>50</v>
      </c>
      <c r="H29" s="17">
        <v>78</v>
      </c>
      <c r="I29" s="21">
        <f t="shared" si="1"/>
        <v>3900</v>
      </c>
      <c r="J29" s="17">
        <v>39</v>
      </c>
      <c r="K29" s="21">
        <f t="shared" si="2"/>
        <v>1950</v>
      </c>
      <c r="L29" s="17">
        <f t="shared" si="3"/>
        <v>39</v>
      </c>
      <c r="M29" s="21">
        <f t="shared" si="4"/>
        <v>1950</v>
      </c>
    </row>
    <row r="30" spans="1:13" x14ac:dyDescent="0.25">
      <c r="A30" s="17" t="s">
        <v>105</v>
      </c>
      <c r="B30" s="17" t="s">
        <v>299</v>
      </c>
      <c r="C30" s="17" t="s">
        <v>300</v>
      </c>
      <c r="D30" s="17">
        <v>10</v>
      </c>
      <c r="E30" s="21">
        <v>600</v>
      </c>
      <c r="F30" s="17" t="s">
        <v>44</v>
      </c>
      <c r="G30" s="17">
        <v>60</v>
      </c>
      <c r="H30" s="17">
        <v>10</v>
      </c>
      <c r="I30" s="21">
        <f t="shared" si="1"/>
        <v>600</v>
      </c>
      <c r="J30" s="17">
        <v>0</v>
      </c>
      <c r="K30" s="21">
        <f t="shared" si="2"/>
        <v>0</v>
      </c>
      <c r="L30" s="17">
        <f t="shared" si="3"/>
        <v>10</v>
      </c>
      <c r="M30" s="21">
        <f t="shared" si="4"/>
        <v>600</v>
      </c>
    </row>
    <row r="31" spans="1:13" x14ac:dyDescent="0.25">
      <c r="A31" s="17" t="s">
        <v>204</v>
      </c>
      <c r="B31" s="17" t="s">
        <v>205</v>
      </c>
      <c r="C31" s="17" t="s">
        <v>206</v>
      </c>
      <c r="D31" s="17">
        <v>16</v>
      </c>
      <c r="E31" s="21">
        <f t="shared" si="0"/>
        <v>2308.3200000000002</v>
      </c>
      <c r="F31" s="17" t="s">
        <v>44</v>
      </c>
      <c r="G31" s="17">
        <v>144.27000000000001</v>
      </c>
      <c r="H31" s="17">
        <v>559</v>
      </c>
      <c r="I31" s="21">
        <f t="shared" si="1"/>
        <v>80646.930000000008</v>
      </c>
      <c r="J31" s="17">
        <v>200</v>
      </c>
      <c r="K31" s="21">
        <f t="shared" si="2"/>
        <v>28854.000000000004</v>
      </c>
      <c r="L31" s="17">
        <f t="shared" si="3"/>
        <v>359</v>
      </c>
      <c r="M31" s="21">
        <f t="shared" si="4"/>
        <v>51792.930000000008</v>
      </c>
    </row>
    <row r="32" spans="1:13" x14ac:dyDescent="0.25">
      <c r="A32" s="17" t="s">
        <v>204</v>
      </c>
      <c r="B32" s="17" t="s">
        <v>207</v>
      </c>
      <c r="C32" s="17" t="s">
        <v>208</v>
      </c>
      <c r="D32" s="17">
        <v>584</v>
      </c>
      <c r="E32" s="21">
        <f t="shared" si="0"/>
        <v>32388.639999999999</v>
      </c>
      <c r="F32" s="17" t="s">
        <v>44</v>
      </c>
      <c r="G32" s="17">
        <v>55.46</v>
      </c>
      <c r="H32" s="17">
        <v>780</v>
      </c>
      <c r="I32" s="21">
        <f t="shared" si="1"/>
        <v>43258.8</v>
      </c>
      <c r="J32" s="17">
        <v>297</v>
      </c>
      <c r="K32" s="21">
        <f t="shared" si="2"/>
        <v>16471.62</v>
      </c>
      <c r="L32" s="17">
        <f t="shared" si="3"/>
        <v>483</v>
      </c>
      <c r="M32" s="21">
        <f t="shared" si="4"/>
        <v>26787.180000000004</v>
      </c>
    </row>
    <row r="33" spans="1:13" x14ac:dyDescent="0.25">
      <c r="A33" s="17" t="s">
        <v>132</v>
      </c>
      <c r="B33" s="17" t="s">
        <v>138</v>
      </c>
      <c r="C33" s="17" t="s">
        <v>279</v>
      </c>
      <c r="D33" s="17">
        <v>11</v>
      </c>
      <c r="E33" s="21">
        <v>5500</v>
      </c>
      <c r="F33" s="17" t="s">
        <v>44</v>
      </c>
      <c r="G33" s="18">
        <v>500</v>
      </c>
      <c r="H33" s="17">
        <v>11</v>
      </c>
      <c r="I33" s="21">
        <v>5500</v>
      </c>
      <c r="J33" s="17">
        <v>6</v>
      </c>
      <c r="K33" s="21">
        <f t="shared" si="2"/>
        <v>3000</v>
      </c>
      <c r="L33" s="17">
        <f t="shared" si="3"/>
        <v>5</v>
      </c>
      <c r="M33" s="21">
        <f t="shared" si="4"/>
        <v>2500</v>
      </c>
    </row>
    <row r="34" spans="1:13" x14ac:dyDescent="0.25">
      <c r="A34" s="17" t="s">
        <v>132</v>
      </c>
      <c r="B34" s="17" t="s">
        <v>301</v>
      </c>
      <c r="C34" s="17" t="s">
        <v>302</v>
      </c>
      <c r="D34" s="17">
        <v>12</v>
      </c>
      <c r="E34" s="21">
        <v>1620</v>
      </c>
      <c r="F34" s="17" t="s">
        <v>44</v>
      </c>
      <c r="G34" s="18">
        <v>135</v>
      </c>
      <c r="H34" s="17">
        <v>12</v>
      </c>
      <c r="I34" s="21">
        <v>1620</v>
      </c>
      <c r="J34" s="17">
        <v>0</v>
      </c>
      <c r="K34" s="21">
        <f t="shared" si="2"/>
        <v>0</v>
      </c>
      <c r="L34" s="17">
        <f t="shared" si="3"/>
        <v>12</v>
      </c>
      <c r="M34" s="21">
        <f t="shared" si="4"/>
        <v>1620</v>
      </c>
    </row>
    <row r="35" spans="1:13" x14ac:dyDescent="0.25">
      <c r="A35" s="17" t="s">
        <v>132</v>
      </c>
      <c r="B35" s="17" t="s">
        <v>142</v>
      </c>
      <c r="C35" s="17" t="s">
        <v>139</v>
      </c>
      <c r="D35" s="17">
        <v>8</v>
      </c>
      <c r="E35" s="21">
        <f t="shared" ref="E35:E97" si="5">+D35*G35</f>
        <v>1320</v>
      </c>
      <c r="F35" s="17" t="s">
        <v>137</v>
      </c>
      <c r="G35" s="17">
        <v>165</v>
      </c>
      <c r="H35" s="17">
        <v>109</v>
      </c>
      <c r="I35" s="21">
        <f t="shared" ref="I35:I61" si="6">+G35*H35</f>
        <v>17985</v>
      </c>
      <c r="J35" s="17">
        <v>72</v>
      </c>
      <c r="K35" s="21">
        <f t="shared" si="2"/>
        <v>11880</v>
      </c>
      <c r="L35" s="17">
        <f t="shared" si="3"/>
        <v>37</v>
      </c>
      <c r="M35" s="21">
        <f t="shared" si="4"/>
        <v>6105</v>
      </c>
    </row>
    <row r="36" spans="1:13" x14ac:dyDescent="0.25">
      <c r="A36" s="17" t="s">
        <v>105</v>
      </c>
      <c r="B36" s="17" t="s">
        <v>127</v>
      </c>
      <c r="C36" s="17" t="s">
        <v>143</v>
      </c>
      <c r="D36" s="17">
        <v>1</v>
      </c>
      <c r="E36" s="21">
        <f t="shared" si="5"/>
        <v>70</v>
      </c>
      <c r="F36" s="17" t="s">
        <v>137</v>
      </c>
      <c r="G36" s="17">
        <v>70</v>
      </c>
      <c r="H36" s="17">
        <v>86</v>
      </c>
      <c r="I36" s="21">
        <f t="shared" si="6"/>
        <v>6020</v>
      </c>
      <c r="J36" s="17">
        <v>81</v>
      </c>
      <c r="K36" s="21">
        <f t="shared" si="2"/>
        <v>5670</v>
      </c>
      <c r="L36" s="17">
        <f t="shared" si="3"/>
        <v>5</v>
      </c>
      <c r="M36" s="21">
        <f t="shared" si="4"/>
        <v>350</v>
      </c>
    </row>
    <row r="37" spans="1:13" x14ac:dyDescent="0.25">
      <c r="A37" s="17" t="s">
        <v>132</v>
      </c>
      <c r="B37" s="17" t="s">
        <v>136</v>
      </c>
      <c r="C37" s="17" t="s">
        <v>128</v>
      </c>
      <c r="D37" s="17">
        <v>17</v>
      </c>
      <c r="E37" s="21">
        <f t="shared" si="5"/>
        <v>748</v>
      </c>
      <c r="F37" s="17" t="s">
        <v>137</v>
      </c>
      <c r="G37" s="17">
        <v>44</v>
      </c>
      <c r="H37" s="17">
        <v>50</v>
      </c>
      <c r="I37" s="21">
        <f t="shared" si="6"/>
        <v>2200</v>
      </c>
      <c r="J37" s="17">
        <v>50</v>
      </c>
      <c r="K37" s="21">
        <f t="shared" si="2"/>
        <v>2200</v>
      </c>
      <c r="L37" s="17">
        <f t="shared" si="3"/>
        <v>0</v>
      </c>
      <c r="M37" s="21">
        <f t="shared" si="4"/>
        <v>0</v>
      </c>
    </row>
    <row r="38" spans="1:13" x14ac:dyDescent="0.25">
      <c r="A38" s="17" t="s">
        <v>132</v>
      </c>
      <c r="B38" s="17" t="s">
        <v>138</v>
      </c>
      <c r="C38" s="17" t="s">
        <v>224</v>
      </c>
      <c r="D38" s="17">
        <v>36</v>
      </c>
      <c r="E38" s="21">
        <f t="shared" si="5"/>
        <v>630.72</v>
      </c>
      <c r="F38" s="17" t="s">
        <v>137</v>
      </c>
      <c r="G38" s="17">
        <v>17.52</v>
      </c>
      <c r="H38" s="17">
        <v>495</v>
      </c>
      <c r="I38" s="21">
        <f t="shared" si="6"/>
        <v>8672.4</v>
      </c>
      <c r="J38" s="17">
        <v>114</v>
      </c>
      <c r="K38" s="21">
        <f t="shared" si="2"/>
        <v>1997.28</v>
      </c>
      <c r="L38" s="17">
        <f t="shared" si="3"/>
        <v>381</v>
      </c>
      <c r="M38" s="21">
        <f t="shared" si="4"/>
        <v>6675.12</v>
      </c>
    </row>
    <row r="39" spans="1:13" x14ac:dyDescent="0.25">
      <c r="A39" s="17" t="s">
        <v>105</v>
      </c>
      <c r="B39" s="17" t="s">
        <v>112</v>
      </c>
      <c r="C39" s="17" t="s">
        <v>225</v>
      </c>
      <c r="D39" s="17">
        <v>20</v>
      </c>
      <c r="E39" s="21">
        <f t="shared" si="5"/>
        <v>484</v>
      </c>
      <c r="F39" s="17" t="s">
        <v>137</v>
      </c>
      <c r="G39" s="17">
        <v>24.2</v>
      </c>
      <c r="H39" s="17">
        <v>406</v>
      </c>
      <c r="I39" s="21">
        <f t="shared" si="6"/>
        <v>9825.1999999999989</v>
      </c>
      <c r="J39" s="17">
        <v>80</v>
      </c>
      <c r="K39" s="21">
        <f t="shared" si="2"/>
        <v>1936</v>
      </c>
      <c r="L39" s="17">
        <f t="shared" si="3"/>
        <v>326</v>
      </c>
      <c r="M39" s="21">
        <f t="shared" si="4"/>
        <v>7889.1999999999989</v>
      </c>
    </row>
    <row r="40" spans="1:13" x14ac:dyDescent="0.25">
      <c r="A40" s="17" t="s">
        <v>72</v>
      </c>
      <c r="B40" s="17" t="s">
        <v>115</v>
      </c>
      <c r="C40" s="17" t="s">
        <v>113</v>
      </c>
      <c r="D40" s="17">
        <v>36</v>
      </c>
      <c r="E40" s="21">
        <f t="shared" si="5"/>
        <v>8316</v>
      </c>
      <c r="F40" s="17" t="s">
        <v>114</v>
      </c>
      <c r="G40" s="23">
        <v>231</v>
      </c>
      <c r="H40" s="17">
        <v>331</v>
      </c>
      <c r="I40" s="21">
        <f t="shared" si="6"/>
        <v>76461</v>
      </c>
      <c r="J40" s="17">
        <v>234</v>
      </c>
      <c r="K40" s="21">
        <f t="shared" si="2"/>
        <v>54054</v>
      </c>
      <c r="L40" s="17">
        <f t="shared" si="3"/>
        <v>97</v>
      </c>
      <c r="M40" s="21">
        <f t="shared" si="4"/>
        <v>22407</v>
      </c>
    </row>
    <row r="41" spans="1:13" x14ac:dyDescent="0.25">
      <c r="A41" s="17" t="s">
        <v>72</v>
      </c>
      <c r="B41" s="17" t="s">
        <v>73</v>
      </c>
      <c r="C41" s="17" t="s">
        <v>76</v>
      </c>
      <c r="D41" s="17">
        <v>0</v>
      </c>
      <c r="E41" s="21">
        <f t="shared" si="5"/>
        <v>0</v>
      </c>
      <c r="F41" s="17" t="s">
        <v>38</v>
      </c>
      <c r="G41" s="18">
        <v>1000</v>
      </c>
      <c r="H41" s="18">
        <v>4959</v>
      </c>
      <c r="I41" s="21">
        <f t="shared" si="6"/>
        <v>4959000</v>
      </c>
      <c r="J41" s="18">
        <v>4959</v>
      </c>
      <c r="K41" s="21">
        <f t="shared" si="2"/>
        <v>4959000</v>
      </c>
      <c r="L41" s="17">
        <f t="shared" si="3"/>
        <v>0</v>
      </c>
      <c r="M41" s="21">
        <f t="shared" si="4"/>
        <v>0</v>
      </c>
    </row>
    <row r="42" spans="1:13" x14ac:dyDescent="0.25">
      <c r="A42" s="17" t="s">
        <v>132</v>
      </c>
      <c r="B42" s="17" t="s">
        <v>75</v>
      </c>
      <c r="C42" s="17" t="s">
        <v>74</v>
      </c>
      <c r="D42" s="17">
        <v>0</v>
      </c>
      <c r="E42" s="21">
        <f t="shared" si="5"/>
        <v>0</v>
      </c>
      <c r="F42" s="17" t="s">
        <v>38</v>
      </c>
      <c r="G42" s="17">
        <v>500</v>
      </c>
      <c r="H42" s="17">
        <v>882</v>
      </c>
      <c r="I42" s="21">
        <f t="shared" si="6"/>
        <v>441000</v>
      </c>
      <c r="J42" s="17">
        <v>882</v>
      </c>
      <c r="K42" s="21">
        <f t="shared" si="2"/>
        <v>441000</v>
      </c>
      <c r="L42" s="17">
        <f t="shared" si="3"/>
        <v>0</v>
      </c>
      <c r="M42" s="21">
        <f t="shared" si="4"/>
        <v>0</v>
      </c>
    </row>
    <row r="43" spans="1:13" x14ac:dyDescent="0.25">
      <c r="A43" s="17" t="s">
        <v>105</v>
      </c>
      <c r="B43" s="17" t="s">
        <v>116</v>
      </c>
      <c r="C43" s="17" t="s">
        <v>303</v>
      </c>
      <c r="D43" s="17">
        <v>10</v>
      </c>
      <c r="E43" s="21">
        <f t="shared" si="5"/>
        <v>11880</v>
      </c>
      <c r="F43" s="17" t="s">
        <v>137</v>
      </c>
      <c r="G43" s="18">
        <v>1188</v>
      </c>
      <c r="H43" s="17">
        <v>182</v>
      </c>
      <c r="I43" s="21">
        <f t="shared" si="6"/>
        <v>216216</v>
      </c>
      <c r="J43" s="17">
        <v>86</v>
      </c>
      <c r="K43" s="21">
        <f t="shared" si="2"/>
        <v>102168</v>
      </c>
      <c r="L43" s="17">
        <f t="shared" si="3"/>
        <v>96</v>
      </c>
      <c r="M43" s="21">
        <f t="shared" si="4"/>
        <v>114048</v>
      </c>
    </row>
    <row r="44" spans="1:13" x14ac:dyDescent="0.25">
      <c r="A44" s="17" t="s">
        <v>105</v>
      </c>
      <c r="B44" s="17" t="s">
        <v>304</v>
      </c>
      <c r="C44" s="17" t="s">
        <v>305</v>
      </c>
      <c r="D44" s="17">
        <v>36</v>
      </c>
      <c r="E44" s="21">
        <v>1980</v>
      </c>
      <c r="F44" s="17" t="s">
        <v>44</v>
      </c>
      <c r="G44" s="18">
        <v>55</v>
      </c>
      <c r="H44" s="17">
        <v>36</v>
      </c>
      <c r="I44" s="21">
        <f t="shared" si="6"/>
        <v>1980</v>
      </c>
      <c r="J44" s="17">
        <v>36</v>
      </c>
      <c r="K44" s="21">
        <v>36</v>
      </c>
      <c r="L44" s="17">
        <f t="shared" si="3"/>
        <v>0</v>
      </c>
      <c r="M44" s="21">
        <f t="shared" si="4"/>
        <v>1944</v>
      </c>
    </row>
    <row r="45" spans="1:13" x14ac:dyDescent="0.25">
      <c r="A45" s="17" t="s">
        <v>105</v>
      </c>
      <c r="B45" s="17" t="s">
        <v>118</v>
      </c>
      <c r="C45" s="17" t="s">
        <v>117</v>
      </c>
      <c r="D45" s="17">
        <v>23</v>
      </c>
      <c r="E45" s="21">
        <f t="shared" si="5"/>
        <v>8050</v>
      </c>
      <c r="F45" s="17" t="s">
        <v>44</v>
      </c>
      <c r="G45" s="17">
        <v>350</v>
      </c>
      <c r="H45" s="17">
        <v>40</v>
      </c>
      <c r="I45" s="21">
        <f t="shared" si="6"/>
        <v>14000</v>
      </c>
      <c r="J45" s="17">
        <v>36</v>
      </c>
      <c r="K45" s="21">
        <f t="shared" si="2"/>
        <v>12600</v>
      </c>
      <c r="L45" s="17">
        <f t="shared" si="3"/>
        <v>4</v>
      </c>
      <c r="M45" s="21">
        <f t="shared" si="4"/>
        <v>1400</v>
      </c>
    </row>
    <row r="46" spans="1:13" x14ac:dyDescent="0.25">
      <c r="A46" s="17" t="s">
        <v>132</v>
      </c>
      <c r="B46" s="17" t="s">
        <v>306</v>
      </c>
      <c r="C46" s="17" t="s">
        <v>307</v>
      </c>
      <c r="D46" s="17">
        <v>10</v>
      </c>
      <c r="E46" s="21">
        <v>2500</v>
      </c>
      <c r="F46" s="17" t="s">
        <v>44</v>
      </c>
      <c r="G46" s="17">
        <v>250</v>
      </c>
      <c r="H46" s="17">
        <v>10</v>
      </c>
      <c r="I46" s="21">
        <f t="shared" si="6"/>
        <v>2500</v>
      </c>
      <c r="J46" s="17">
        <v>2</v>
      </c>
      <c r="K46" s="21">
        <f t="shared" si="2"/>
        <v>500</v>
      </c>
      <c r="L46" s="17">
        <f t="shared" si="3"/>
        <v>8</v>
      </c>
      <c r="M46" s="21">
        <f t="shared" si="4"/>
        <v>2000</v>
      </c>
    </row>
    <row r="47" spans="1:13" x14ac:dyDescent="0.25">
      <c r="A47" s="17" t="s">
        <v>132</v>
      </c>
      <c r="B47" s="17" t="s">
        <v>140</v>
      </c>
      <c r="C47" s="17" t="s">
        <v>141</v>
      </c>
      <c r="D47" s="17">
        <v>11</v>
      </c>
      <c r="E47" s="21">
        <f t="shared" si="5"/>
        <v>14025</v>
      </c>
      <c r="F47" s="17" t="s">
        <v>38</v>
      </c>
      <c r="G47" s="18">
        <v>1275</v>
      </c>
      <c r="H47" s="17">
        <v>20</v>
      </c>
      <c r="I47" s="21">
        <f t="shared" si="6"/>
        <v>25500</v>
      </c>
      <c r="J47" s="17">
        <v>14</v>
      </c>
      <c r="K47" s="21">
        <f t="shared" si="2"/>
        <v>17850</v>
      </c>
      <c r="L47" s="17">
        <f t="shared" si="3"/>
        <v>6</v>
      </c>
      <c r="M47" s="21">
        <f t="shared" si="4"/>
        <v>7650</v>
      </c>
    </row>
    <row r="48" spans="1:13" x14ac:dyDescent="0.25">
      <c r="A48" s="17" t="s">
        <v>105</v>
      </c>
      <c r="B48" s="17" t="s">
        <v>125</v>
      </c>
      <c r="C48" s="17" t="s">
        <v>126</v>
      </c>
      <c r="D48" s="17">
        <v>53</v>
      </c>
      <c r="E48" s="21">
        <f t="shared" si="5"/>
        <v>14469</v>
      </c>
      <c r="F48" s="17" t="s">
        <v>44</v>
      </c>
      <c r="G48" s="17">
        <v>273</v>
      </c>
      <c r="H48" s="17">
        <v>365</v>
      </c>
      <c r="I48" s="21">
        <f t="shared" si="6"/>
        <v>99645</v>
      </c>
      <c r="J48" s="17">
        <v>144</v>
      </c>
      <c r="K48" s="21">
        <v>25025</v>
      </c>
      <c r="L48" s="17">
        <f t="shared" si="3"/>
        <v>221</v>
      </c>
      <c r="M48" s="21">
        <f t="shared" si="4"/>
        <v>74620</v>
      </c>
    </row>
    <row r="49" spans="1:13" x14ac:dyDescent="0.25">
      <c r="A49" s="17" t="s">
        <v>105</v>
      </c>
      <c r="B49" s="17" t="s">
        <v>125</v>
      </c>
      <c r="C49" s="17" t="s">
        <v>308</v>
      </c>
      <c r="D49" s="17">
        <v>6</v>
      </c>
      <c r="E49" s="21">
        <v>900</v>
      </c>
      <c r="F49" s="17" t="s">
        <v>44</v>
      </c>
      <c r="G49" s="17">
        <v>150</v>
      </c>
      <c r="H49" s="17">
        <v>16</v>
      </c>
      <c r="I49" s="21">
        <f t="shared" si="6"/>
        <v>2400</v>
      </c>
      <c r="J49" s="17">
        <v>0</v>
      </c>
      <c r="K49" s="21">
        <v>0</v>
      </c>
      <c r="L49" s="17">
        <f t="shared" si="3"/>
        <v>16</v>
      </c>
      <c r="M49" s="21">
        <f t="shared" si="4"/>
        <v>2400</v>
      </c>
    </row>
    <row r="50" spans="1:13" x14ac:dyDescent="0.25">
      <c r="A50" s="17" t="s">
        <v>132</v>
      </c>
      <c r="B50" s="17" t="s">
        <v>144</v>
      </c>
      <c r="C50" s="17" t="s">
        <v>145</v>
      </c>
      <c r="D50" s="17">
        <v>18</v>
      </c>
      <c r="E50" s="21">
        <f t="shared" si="5"/>
        <v>34560</v>
      </c>
      <c r="F50" s="17" t="s">
        <v>32</v>
      </c>
      <c r="G50" s="18">
        <v>1920</v>
      </c>
      <c r="H50" s="17">
        <v>95</v>
      </c>
      <c r="I50" s="21">
        <f t="shared" si="6"/>
        <v>182400</v>
      </c>
      <c r="J50" s="17">
        <v>68</v>
      </c>
      <c r="K50" s="21">
        <f t="shared" ref="K50:K61" si="7">J50*G50</f>
        <v>130560</v>
      </c>
      <c r="L50" s="17">
        <f t="shared" si="3"/>
        <v>27</v>
      </c>
      <c r="M50" s="21">
        <f t="shared" si="4"/>
        <v>51840</v>
      </c>
    </row>
    <row r="51" spans="1:13" x14ac:dyDescent="0.25">
      <c r="A51" s="17" t="s">
        <v>30</v>
      </c>
      <c r="B51" s="17" t="s">
        <v>42</v>
      </c>
      <c r="C51" s="17" t="s">
        <v>43</v>
      </c>
      <c r="D51" s="17">
        <v>33</v>
      </c>
      <c r="E51" s="21">
        <f t="shared" si="5"/>
        <v>10890</v>
      </c>
      <c r="F51" s="17" t="s">
        <v>44</v>
      </c>
      <c r="G51" s="17">
        <v>330</v>
      </c>
      <c r="H51" s="17">
        <v>50</v>
      </c>
      <c r="I51" s="21">
        <f t="shared" si="6"/>
        <v>16500</v>
      </c>
      <c r="J51" s="17">
        <v>48</v>
      </c>
      <c r="K51" s="21">
        <f t="shared" si="7"/>
        <v>15840</v>
      </c>
      <c r="L51" s="17">
        <f t="shared" si="3"/>
        <v>2</v>
      </c>
      <c r="M51" s="21">
        <f t="shared" si="4"/>
        <v>660</v>
      </c>
    </row>
    <row r="52" spans="1:13" x14ac:dyDescent="0.25">
      <c r="A52" s="17" t="s">
        <v>30</v>
      </c>
      <c r="B52" s="17" t="s">
        <v>31</v>
      </c>
      <c r="C52" s="17" t="s">
        <v>212</v>
      </c>
      <c r="D52" s="17">
        <v>13</v>
      </c>
      <c r="E52" s="21">
        <f t="shared" si="5"/>
        <v>8476</v>
      </c>
      <c r="F52" s="17" t="s">
        <v>32</v>
      </c>
      <c r="G52" s="17">
        <v>652</v>
      </c>
      <c r="H52" s="17">
        <v>165</v>
      </c>
      <c r="I52" s="21">
        <f t="shared" si="6"/>
        <v>107580</v>
      </c>
      <c r="J52" s="17">
        <v>107</v>
      </c>
      <c r="K52" s="21">
        <f t="shared" si="7"/>
        <v>69764</v>
      </c>
      <c r="L52" s="17">
        <f t="shared" si="3"/>
        <v>58</v>
      </c>
      <c r="M52" s="21">
        <f t="shared" si="4"/>
        <v>37816</v>
      </c>
    </row>
    <row r="53" spans="1:13" x14ac:dyDescent="0.25">
      <c r="A53" s="17" t="s">
        <v>30</v>
      </c>
      <c r="B53" s="17" t="s">
        <v>39</v>
      </c>
      <c r="C53" s="17" t="s">
        <v>40</v>
      </c>
      <c r="D53" s="17">
        <v>4</v>
      </c>
      <c r="E53" s="21">
        <f t="shared" si="5"/>
        <v>2090</v>
      </c>
      <c r="F53" s="17" t="s">
        <v>32</v>
      </c>
      <c r="G53" s="17">
        <v>522.5</v>
      </c>
      <c r="H53" s="17">
        <v>34</v>
      </c>
      <c r="I53" s="21">
        <f t="shared" si="6"/>
        <v>17765</v>
      </c>
      <c r="J53" s="17">
        <v>26</v>
      </c>
      <c r="K53" s="21">
        <f t="shared" si="7"/>
        <v>13585</v>
      </c>
      <c r="L53" s="17">
        <f t="shared" si="3"/>
        <v>8</v>
      </c>
      <c r="M53" s="21">
        <f t="shared" si="4"/>
        <v>4180</v>
      </c>
    </row>
    <row r="54" spans="1:13" x14ac:dyDescent="0.25">
      <c r="A54" s="17" t="s">
        <v>30</v>
      </c>
      <c r="B54" s="17" t="s">
        <v>309</v>
      </c>
      <c r="C54" s="17" t="s">
        <v>310</v>
      </c>
      <c r="D54" s="17">
        <v>195</v>
      </c>
      <c r="E54" s="21">
        <v>3412.5</v>
      </c>
      <c r="F54" s="17" t="s">
        <v>44</v>
      </c>
      <c r="G54" s="17">
        <v>17.5</v>
      </c>
      <c r="H54" s="17">
        <v>760</v>
      </c>
      <c r="I54" s="21">
        <f t="shared" si="6"/>
        <v>13300</v>
      </c>
      <c r="J54" s="17">
        <v>0</v>
      </c>
      <c r="K54" s="21">
        <f t="shared" si="7"/>
        <v>0</v>
      </c>
      <c r="L54" s="17">
        <f t="shared" si="3"/>
        <v>760</v>
      </c>
      <c r="M54" s="21">
        <f t="shared" si="4"/>
        <v>13300</v>
      </c>
    </row>
    <row r="55" spans="1:13" x14ac:dyDescent="0.25">
      <c r="A55" s="17" t="s">
        <v>30</v>
      </c>
      <c r="B55" s="17" t="s">
        <v>311</v>
      </c>
      <c r="C55" s="17" t="s">
        <v>312</v>
      </c>
      <c r="D55" s="17">
        <v>200</v>
      </c>
      <c r="E55" s="21">
        <v>6600</v>
      </c>
      <c r="F55" s="17" t="s">
        <v>44</v>
      </c>
      <c r="G55" s="17">
        <v>33</v>
      </c>
      <c r="H55" s="17">
        <v>200</v>
      </c>
      <c r="I55" s="21">
        <f t="shared" si="6"/>
        <v>6600</v>
      </c>
      <c r="J55" s="17">
        <v>0</v>
      </c>
      <c r="K55" s="21">
        <f t="shared" si="7"/>
        <v>0</v>
      </c>
      <c r="L55" s="17">
        <f t="shared" si="3"/>
        <v>200</v>
      </c>
      <c r="M55" s="21">
        <f t="shared" si="4"/>
        <v>6600</v>
      </c>
    </row>
    <row r="56" spans="1:13" x14ac:dyDescent="0.25">
      <c r="A56" s="17" t="s">
        <v>60</v>
      </c>
      <c r="B56" s="17" t="s">
        <v>61</v>
      </c>
      <c r="C56" s="17" t="s">
        <v>62</v>
      </c>
      <c r="D56" s="17">
        <v>67</v>
      </c>
      <c r="E56" s="21">
        <v>63602</v>
      </c>
      <c r="F56" s="17" t="s">
        <v>34</v>
      </c>
      <c r="G56" s="17">
        <v>826</v>
      </c>
      <c r="H56" s="17">
        <v>150</v>
      </c>
      <c r="I56" s="21">
        <f t="shared" si="6"/>
        <v>123900</v>
      </c>
      <c r="J56" s="17">
        <v>118</v>
      </c>
      <c r="K56" s="21">
        <f t="shared" si="7"/>
        <v>97468</v>
      </c>
      <c r="L56" s="17">
        <f t="shared" si="3"/>
        <v>32</v>
      </c>
      <c r="M56" s="21">
        <f t="shared" si="4"/>
        <v>26432</v>
      </c>
    </row>
    <row r="57" spans="1:13" x14ac:dyDescent="0.25">
      <c r="A57" s="17" t="s">
        <v>60</v>
      </c>
      <c r="B57" s="17" t="s">
        <v>63</v>
      </c>
      <c r="C57" s="17" t="s">
        <v>64</v>
      </c>
      <c r="D57" s="17">
        <v>71</v>
      </c>
      <c r="E57" s="21">
        <f t="shared" si="5"/>
        <v>72050.8</v>
      </c>
      <c r="F57" s="17" t="s">
        <v>34</v>
      </c>
      <c r="G57" s="18">
        <v>1014.8</v>
      </c>
      <c r="H57" s="17">
        <v>170</v>
      </c>
      <c r="I57" s="21">
        <f t="shared" si="6"/>
        <v>172516</v>
      </c>
      <c r="J57" s="17">
        <v>168</v>
      </c>
      <c r="K57" s="21">
        <f t="shared" si="7"/>
        <v>170486.39999999999</v>
      </c>
      <c r="L57" s="17">
        <f t="shared" si="3"/>
        <v>2</v>
      </c>
      <c r="M57" s="21">
        <f t="shared" si="4"/>
        <v>2029.6000000000058</v>
      </c>
    </row>
    <row r="58" spans="1:13" x14ac:dyDescent="0.25">
      <c r="A58" s="17" t="s">
        <v>105</v>
      </c>
      <c r="B58" s="17" t="s">
        <v>118</v>
      </c>
      <c r="C58" s="17" t="s">
        <v>313</v>
      </c>
      <c r="D58" s="17">
        <v>61</v>
      </c>
      <c r="E58" s="21">
        <f t="shared" si="5"/>
        <v>21858.129999999997</v>
      </c>
      <c r="F58" s="17" t="s">
        <v>44</v>
      </c>
      <c r="G58" s="18">
        <v>358.33</v>
      </c>
      <c r="H58" s="17">
        <v>150</v>
      </c>
      <c r="I58" s="21">
        <f t="shared" si="6"/>
        <v>53749.5</v>
      </c>
      <c r="J58" s="17">
        <v>95</v>
      </c>
      <c r="K58" s="21">
        <f t="shared" si="7"/>
        <v>34041.35</v>
      </c>
      <c r="L58" s="17">
        <f t="shared" si="3"/>
        <v>55</v>
      </c>
      <c r="M58" s="21">
        <f t="shared" si="4"/>
        <v>19708.150000000001</v>
      </c>
    </row>
    <row r="59" spans="1:13" x14ac:dyDescent="0.25">
      <c r="A59" s="17" t="s">
        <v>77</v>
      </c>
      <c r="B59" s="17" t="s">
        <v>103</v>
      </c>
      <c r="C59" s="17" t="s">
        <v>217</v>
      </c>
      <c r="D59" s="17">
        <v>31</v>
      </c>
      <c r="E59" s="21">
        <f t="shared" si="5"/>
        <v>10075</v>
      </c>
      <c r="F59" s="17" t="s">
        <v>44</v>
      </c>
      <c r="G59" s="18">
        <v>325</v>
      </c>
      <c r="H59" s="17">
        <v>71</v>
      </c>
      <c r="I59" s="21">
        <f t="shared" si="6"/>
        <v>23075</v>
      </c>
      <c r="J59" s="17">
        <v>11</v>
      </c>
      <c r="K59" s="21">
        <f t="shared" si="7"/>
        <v>3575</v>
      </c>
      <c r="L59" s="17">
        <f t="shared" si="3"/>
        <v>60</v>
      </c>
      <c r="M59" s="21">
        <f t="shared" si="4"/>
        <v>19500</v>
      </c>
    </row>
    <row r="60" spans="1:13" x14ac:dyDescent="0.25">
      <c r="A60" s="17" t="s">
        <v>105</v>
      </c>
      <c r="B60" s="17" t="s">
        <v>119</v>
      </c>
      <c r="C60" s="17" t="s">
        <v>104</v>
      </c>
      <c r="D60" s="17">
        <v>111</v>
      </c>
      <c r="E60" s="21">
        <f t="shared" si="5"/>
        <v>50099.850000000006</v>
      </c>
      <c r="F60" s="17" t="s">
        <v>80</v>
      </c>
      <c r="G60" s="17">
        <v>451.35</v>
      </c>
      <c r="H60" s="17">
        <v>150</v>
      </c>
      <c r="I60" s="21">
        <f t="shared" si="6"/>
        <v>67702.5</v>
      </c>
      <c r="J60" s="17">
        <v>119</v>
      </c>
      <c r="K60" s="21">
        <f t="shared" si="7"/>
        <v>53710.65</v>
      </c>
      <c r="L60" s="17">
        <f t="shared" si="3"/>
        <v>31</v>
      </c>
      <c r="M60" s="21">
        <f t="shared" si="4"/>
        <v>13991.849999999999</v>
      </c>
    </row>
    <row r="61" spans="1:13" x14ac:dyDescent="0.25">
      <c r="A61" s="17" t="s">
        <v>105</v>
      </c>
      <c r="B61" s="17" t="s">
        <v>314</v>
      </c>
      <c r="C61" s="17" t="s">
        <v>315</v>
      </c>
      <c r="D61" s="17">
        <v>28</v>
      </c>
      <c r="E61" s="21">
        <v>6300</v>
      </c>
      <c r="F61" s="17" t="s">
        <v>44</v>
      </c>
      <c r="G61" s="17">
        <v>1050</v>
      </c>
      <c r="H61" s="17">
        <v>28</v>
      </c>
      <c r="I61" s="21">
        <f t="shared" si="6"/>
        <v>29400</v>
      </c>
      <c r="J61" s="17">
        <v>0</v>
      </c>
      <c r="K61" s="21">
        <f t="shared" si="7"/>
        <v>0</v>
      </c>
      <c r="L61" s="17">
        <f t="shared" si="3"/>
        <v>28</v>
      </c>
      <c r="M61" s="21">
        <f t="shared" si="4"/>
        <v>29400</v>
      </c>
    </row>
    <row r="62" spans="1:13" x14ac:dyDescent="0.25">
      <c r="A62" s="17" t="s">
        <v>105</v>
      </c>
      <c r="B62" s="17" t="s">
        <v>121</v>
      </c>
      <c r="C62" s="17" t="s">
        <v>120</v>
      </c>
      <c r="D62" s="17">
        <v>30</v>
      </c>
      <c r="E62" s="21">
        <f t="shared" si="5"/>
        <v>6000</v>
      </c>
      <c r="F62" s="17" t="s">
        <v>44</v>
      </c>
      <c r="G62" s="17">
        <v>200</v>
      </c>
      <c r="H62" s="17">
        <v>518</v>
      </c>
      <c r="I62" s="21">
        <v>40000</v>
      </c>
      <c r="J62" s="17">
        <v>450</v>
      </c>
      <c r="K62" s="21">
        <v>54200</v>
      </c>
      <c r="L62" s="17">
        <f t="shared" si="3"/>
        <v>68</v>
      </c>
      <c r="M62" s="22">
        <v>25800</v>
      </c>
    </row>
    <row r="63" spans="1:13" x14ac:dyDescent="0.25">
      <c r="A63" s="17" t="s">
        <v>132</v>
      </c>
      <c r="B63" s="17" t="s">
        <v>159</v>
      </c>
      <c r="C63" s="17" t="s">
        <v>122</v>
      </c>
      <c r="D63" s="17">
        <v>200</v>
      </c>
      <c r="E63" s="21">
        <f t="shared" si="5"/>
        <v>50000</v>
      </c>
      <c r="F63" s="17" t="s">
        <v>38</v>
      </c>
      <c r="G63" s="17">
        <v>250</v>
      </c>
      <c r="H63" s="17">
        <v>200</v>
      </c>
      <c r="I63" s="21">
        <f t="shared" ref="I63:I104" si="8">+G63*H63</f>
        <v>50000</v>
      </c>
      <c r="J63" s="17">
        <v>89</v>
      </c>
      <c r="K63" s="21">
        <f t="shared" ref="K63:K104" si="9">J63*G63</f>
        <v>22250</v>
      </c>
      <c r="L63" s="17">
        <f t="shared" si="3"/>
        <v>111</v>
      </c>
      <c r="M63" s="21">
        <f t="shared" ref="M63:M104" si="10">+I63-K63</f>
        <v>27750</v>
      </c>
    </row>
    <row r="64" spans="1:13" x14ac:dyDescent="0.25">
      <c r="A64" s="17" t="s">
        <v>132</v>
      </c>
      <c r="B64" s="17" t="s">
        <v>146</v>
      </c>
      <c r="C64" s="17" t="s">
        <v>226</v>
      </c>
      <c r="D64" s="17">
        <v>40</v>
      </c>
      <c r="E64" s="21">
        <f t="shared" si="5"/>
        <v>10500</v>
      </c>
      <c r="F64" s="17" t="s">
        <v>38</v>
      </c>
      <c r="G64" s="17">
        <v>262.5</v>
      </c>
      <c r="H64" s="17">
        <v>320</v>
      </c>
      <c r="I64" s="21">
        <f t="shared" si="8"/>
        <v>84000</v>
      </c>
      <c r="J64" s="17">
        <v>319</v>
      </c>
      <c r="K64" s="21">
        <f t="shared" si="9"/>
        <v>83737.5</v>
      </c>
      <c r="L64" s="17">
        <f t="shared" si="3"/>
        <v>1</v>
      </c>
      <c r="M64" s="21">
        <f t="shared" si="10"/>
        <v>262.5</v>
      </c>
    </row>
    <row r="65" spans="1:13" x14ac:dyDescent="0.25">
      <c r="A65" s="17" t="s">
        <v>132</v>
      </c>
      <c r="B65" s="17" t="s">
        <v>215</v>
      </c>
      <c r="C65" s="17" t="s">
        <v>214</v>
      </c>
      <c r="D65" s="17">
        <v>125</v>
      </c>
      <c r="E65" s="21">
        <f t="shared" si="5"/>
        <v>20625</v>
      </c>
      <c r="F65" s="17" t="s">
        <v>32</v>
      </c>
      <c r="G65" s="17">
        <v>165</v>
      </c>
      <c r="H65" s="17">
        <v>192</v>
      </c>
      <c r="I65" s="21">
        <f t="shared" si="8"/>
        <v>31680</v>
      </c>
      <c r="J65" s="17">
        <v>57</v>
      </c>
      <c r="K65" s="21">
        <f t="shared" si="9"/>
        <v>9405</v>
      </c>
      <c r="L65" s="17">
        <f t="shared" si="3"/>
        <v>135</v>
      </c>
      <c r="M65" s="21">
        <f t="shared" si="10"/>
        <v>22275</v>
      </c>
    </row>
    <row r="66" spans="1:13" x14ac:dyDescent="0.25">
      <c r="A66" s="17" t="s">
        <v>132</v>
      </c>
      <c r="B66" s="17" t="s">
        <v>148</v>
      </c>
      <c r="C66" s="17" t="s">
        <v>147</v>
      </c>
      <c r="D66" s="17">
        <v>4</v>
      </c>
      <c r="E66" s="21">
        <f t="shared" si="5"/>
        <v>101.56</v>
      </c>
      <c r="F66" s="17" t="s">
        <v>32</v>
      </c>
      <c r="G66" s="17">
        <v>25.39</v>
      </c>
      <c r="H66" s="17">
        <v>193</v>
      </c>
      <c r="I66" s="21">
        <f t="shared" si="8"/>
        <v>4900.2700000000004</v>
      </c>
      <c r="J66" s="17">
        <v>166</v>
      </c>
      <c r="K66" s="21">
        <f t="shared" si="9"/>
        <v>4214.74</v>
      </c>
      <c r="L66" s="17">
        <f t="shared" si="3"/>
        <v>27</v>
      </c>
      <c r="M66" s="21">
        <f t="shared" si="10"/>
        <v>685.53000000000065</v>
      </c>
    </row>
    <row r="67" spans="1:13" x14ac:dyDescent="0.25">
      <c r="A67" s="17" t="s">
        <v>105</v>
      </c>
      <c r="B67" s="17" t="s">
        <v>107</v>
      </c>
      <c r="C67" s="17" t="s">
        <v>216</v>
      </c>
      <c r="D67" s="17">
        <v>19</v>
      </c>
      <c r="E67" s="21">
        <f t="shared" si="5"/>
        <v>18297</v>
      </c>
      <c r="F67" s="17" t="s">
        <v>44</v>
      </c>
      <c r="G67" s="17">
        <v>963</v>
      </c>
      <c r="H67" s="17">
        <v>181</v>
      </c>
      <c r="I67" s="21">
        <f t="shared" si="8"/>
        <v>174303</v>
      </c>
      <c r="J67" s="17">
        <v>51</v>
      </c>
      <c r="K67" s="21">
        <f t="shared" si="9"/>
        <v>49113</v>
      </c>
      <c r="L67" s="17">
        <f t="shared" si="3"/>
        <v>130</v>
      </c>
      <c r="M67" s="21">
        <f t="shared" si="10"/>
        <v>125190</v>
      </c>
    </row>
    <row r="68" spans="1:13" x14ac:dyDescent="0.25">
      <c r="A68" s="17" t="s">
        <v>60</v>
      </c>
      <c r="B68" s="17" t="s">
        <v>65</v>
      </c>
      <c r="C68" s="17" t="s">
        <v>316</v>
      </c>
      <c r="D68" s="17">
        <v>10</v>
      </c>
      <c r="E68" s="21">
        <f t="shared" si="5"/>
        <v>495</v>
      </c>
      <c r="F68" s="17" t="s">
        <v>137</v>
      </c>
      <c r="G68" s="17">
        <v>49.5</v>
      </c>
      <c r="H68" s="17">
        <v>228</v>
      </c>
      <c r="I68" s="21">
        <f t="shared" si="8"/>
        <v>11286</v>
      </c>
      <c r="J68" s="17">
        <v>150</v>
      </c>
      <c r="K68" s="21">
        <f t="shared" si="9"/>
        <v>7425</v>
      </c>
      <c r="L68" s="17">
        <f t="shared" si="3"/>
        <v>78</v>
      </c>
      <c r="M68" s="21">
        <f t="shared" si="10"/>
        <v>3861</v>
      </c>
    </row>
    <row r="69" spans="1:13" x14ac:dyDescent="0.25">
      <c r="A69" s="17" t="s">
        <v>60</v>
      </c>
      <c r="B69" s="17" t="s">
        <v>317</v>
      </c>
      <c r="C69" s="17" t="s">
        <v>318</v>
      </c>
      <c r="D69" s="17">
        <v>43</v>
      </c>
      <c r="E69" s="21">
        <v>6450</v>
      </c>
      <c r="F69" s="17" t="s">
        <v>137</v>
      </c>
      <c r="G69" s="17">
        <v>150</v>
      </c>
      <c r="H69" s="17">
        <v>43</v>
      </c>
      <c r="I69" s="21">
        <f t="shared" si="8"/>
        <v>6450</v>
      </c>
      <c r="J69" s="17">
        <v>0</v>
      </c>
      <c r="K69" s="21">
        <f t="shared" si="9"/>
        <v>0</v>
      </c>
      <c r="L69" s="17">
        <f t="shared" si="3"/>
        <v>43</v>
      </c>
      <c r="M69" s="21">
        <f t="shared" si="10"/>
        <v>6450</v>
      </c>
    </row>
    <row r="70" spans="1:13" x14ac:dyDescent="0.25">
      <c r="A70" s="17" t="s">
        <v>105</v>
      </c>
      <c r="B70" s="17" t="s">
        <v>109</v>
      </c>
      <c r="C70" s="17" t="s">
        <v>319</v>
      </c>
      <c r="D70" s="17">
        <v>66</v>
      </c>
      <c r="E70" s="21">
        <f t="shared" si="5"/>
        <v>11550</v>
      </c>
      <c r="F70" s="17" t="s">
        <v>32</v>
      </c>
      <c r="G70" s="17">
        <v>175</v>
      </c>
      <c r="H70" s="17">
        <v>100</v>
      </c>
      <c r="I70" s="21">
        <f t="shared" si="8"/>
        <v>17500</v>
      </c>
      <c r="J70" s="17">
        <v>71</v>
      </c>
      <c r="K70" s="21">
        <f t="shared" si="9"/>
        <v>12425</v>
      </c>
      <c r="L70" s="17">
        <f t="shared" si="3"/>
        <v>29</v>
      </c>
      <c r="M70" s="21">
        <f t="shared" si="10"/>
        <v>5075</v>
      </c>
    </row>
    <row r="71" spans="1:13" x14ac:dyDescent="0.25">
      <c r="A71" s="17" t="s">
        <v>132</v>
      </c>
      <c r="B71" s="17" t="s">
        <v>150</v>
      </c>
      <c r="C71" s="17" t="s">
        <v>320</v>
      </c>
      <c r="D71" s="17">
        <v>20</v>
      </c>
      <c r="E71" s="21">
        <f t="shared" si="5"/>
        <v>2124</v>
      </c>
      <c r="F71" s="17" t="s">
        <v>44</v>
      </c>
      <c r="G71" s="17">
        <v>106.2</v>
      </c>
      <c r="H71" s="17">
        <v>319</v>
      </c>
      <c r="I71" s="21">
        <f t="shared" si="8"/>
        <v>33877.800000000003</v>
      </c>
      <c r="J71" s="17">
        <v>139</v>
      </c>
      <c r="K71" s="21">
        <f t="shared" si="9"/>
        <v>14761.800000000001</v>
      </c>
      <c r="L71" s="17">
        <f t="shared" si="3"/>
        <v>180</v>
      </c>
      <c r="M71" s="21">
        <f t="shared" si="10"/>
        <v>19116</v>
      </c>
    </row>
    <row r="72" spans="1:13" x14ac:dyDescent="0.25">
      <c r="A72" s="17" t="s">
        <v>132</v>
      </c>
      <c r="B72" s="17" t="s">
        <v>321</v>
      </c>
      <c r="C72" s="17" t="s">
        <v>322</v>
      </c>
      <c r="D72" s="17">
        <v>40</v>
      </c>
      <c r="E72" s="21">
        <v>3200</v>
      </c>
      <c r="F72" s="17" t="s">
        <v>323</v>
      </c>
      <c r="G72" s="17">
        <v>80</v>
      </c>
      <c r="H72" s="17">
        <v>40</v>
      </c>
      <c r="I72" s="21">
        <f t="shared" si="8"/>
        <v>3200</v>
      </c>
      <c r="J72" s="17">
        <v>22</v>
      </c>
      <c r="K72" s="21">
        <f t="shared" si="9"/>
        <v>1760</v>
      </c>
      <c r="L72" s="17">
        <f t="shared" si="3"/>
        <v>18</v>
      </c>
      <c r="M72" s="21">
        <f t="shared" si="10"/>
        <v>1440</v>
      </c>
    </row>
    <row r="73" spans="1:13" x14ac:dyDescent="0.25">
      <c r="A73" s="17" t="s">
        <v>132</v>
      </c>
      <c r="B73" s="17" t="s">
        <v>324</v>
      </c>
      <c r="C73" s="17" t="s">
        <v>325</v>
      </c>
      <c r="D73" s="17">
        <v>3</v>
      </c>
      <c r="E73" s="21">
        <v>900</v>
      </c>
      <c r="F73" s="17" t="s">
        <v>44</v>
      </c>
      <c r="G73" s="17">
        <v>300</v>
      </c>
      <c r="H73" s="17">
        <v>3</v>
      </c>
      <c r="I73" s="21">
        <f t="shared" si="8"/>
        <v>900</v>
      </c>
      <c r="J73" s="17">
        <v>3</v>
      </c>
      <c r="K73" s="21">
        <f t="shared" si="9"/>
        <v>900</v>
      </c>
      <c r="L73" s="17">
        <f t="shared" si="3"/>
        <v>0</v>
      </c>
      <c r="M73" s="21">
        <f t="shared" si="10"/>
        <v>0</v>
      </c>
    </row>
    <row r="74" spans="1:13" x14ac:dyDescent="0.25">
      <c r="A74" s="17" t="s">
        <v>49</v>
      </c>
      <c r="B74" s="17" t="s">
        <v>52</v>
      </c>
      <c r="C74" s="17" t="s">
        <v>151</v>
      </c>
      <c r="D74" s="17">
        <v>58</v>
      </c>
      <c r="E74" s="21">
        <f t="shared" si="5"/>
        <v>4147</v>
      </c>
      <c r="F74" s="17" t="s">
        <v>32</v>
      </c>
      <c r="G74" s="17">
        <v>71.5</v>
      </c>
      <c r="H74" s="17">
        <v>548</v>
      </c>
      <c r="I74" s="21">
        <f t="shared" si="8"/>
        <v>39182</v>
      </c>
      <c r="J74" s="17">
        <v>92</v>
      </c>
      <c r="K74" s="21">
        <f t="shared" si="9"/>
        <v>6578</v>
      </c>
      <c r="L74" s="17">
        <f t="shared" si="3"/>
        <v>456</v>
      </c>
      <c r="M74" s="21">
        <f t="shared" si="10"/>
        <v>32604</v>
      </c>
    </row>
    <row r="75" spans="1:13" x14ac:dyDescent="0.25">
      <c r="A75" s="17" t="s">
        <v>49</v>
      </c>
      <c r="B75" s="17" t="s">
        <v>54</v>
      </c>
      <c r="C75" s="17" t="s">
        <v>53</v>
      </c>
      <c r="D75" s="17">
        <v>49</v>
      </c>
      <c r="E75" s="21">
        <f t="shared" si="5"/>
        <v>1214.22</v>
      </c>
      <c r="F75" s="17" t="s">
        <v>44</v>
      </c>
      <c r="G75" s="17">
        <v>24.78</v>
      </c>
      <c r="H75" s="17">
        <v>359</v>
      </c>
      <c r="I75" s="21">
        <f t="shared" si="8"/>
        <v>8896.02</v>
      </c>
      <c r="J75" s="17">
        <v>251</v>
      </c>
      <c r="K75" s="21">
        <f t="shared" si="9"/>
        <v>6219.7800000000007</v>
      </c>
      <c r="L75" s="17">
        <f t="shared" si="3"/>
        <v>108</v>
      </c>
      <c r="M75" s="21">
        <f t="shared" si="10"/>
        <v>2676.24</v>
      </c>
    </row>
    <row r="76" spans="1:13" x14ac:dyDescent="0.25">
      <c r="A76" s="17" t="s">
        <v>49</v>
      </c>
      <c r="B76" s="17" t="s">
        <v>57</v>
      </c>
      <c r="C76" s="17" t="s">
        <v>55</v>
      </c>
      <c r="D76" s="17">
        <v>91</v>
      </c>
      <c r="E76" s="21">
        <f t="shared" si="5"/>
        <v>4724.72</v>
      </c>
      <c r="F76" s="17" t="s">
        <v>44</v>
      </c>
      <c r="G76" s="17">
        <v>51.92</v>
      </c>
      <c r="H76" s="17">
        <v>539</v>
      </c>
      <c r="I76" s="21">
        <f t="shared" si="8"/>
        <v>27984.880000000001</v>
      </c>
      <c r="J76" s="17">
        <v>209</v>
      </c>
      <c r="K76" s="21">
        <f t="shared" si="9"/>
        <v>10851.28</v>
      </c>
      <c r="L76" s="17">
        <f t="shared" si="3"/>
        <v>330</v>
      </c>
      <c r="M76" s="21">
        <f t="shared" si="10"/>
        <v>17133.599999999999</v>
      </c>
    </row>
    <row r="77" spans="1:13" x14ac:dyDescent="0.25">
      <c r="A77" s="17" t="s">
        <v>49</v>
      </c>
      <c r="B77" s="17" t="s">
        <v>54</v>
      </c>
      <c r="C77" s="17" t="s">
        <v>58</v>
      </c>
      <c r="D77" s="17">
        <v>10</v>
      </c>
      <c r="E77" s="21">
        <f t="shared" si="5"/>
        <v>5000</v>
      </c>
      <c r="F77" s="17" t="s">
        <v>44</v>
      </c>
      <c r="G77" s="17">
        <v>500</v>
      </c>
      <c r="H77" s="17">
        <v>257</v>
      </c>
      <c r="I77" s="21">
        <f t="shared" si="8"/>
        <v>128500</v>
      </c>
      <c r="J77" s="17">
        <v>40</v>
      </c>
      <c r="K77" s="21">
        <f t="shared" si="9"/>
        <v>20000</v>
      </c>
      <c r="L77" s="17">
        <f t="shared" si="3"/>
        <v>217</v>
      </c>
      <c r="M77" s="21">
        <f t="shared" si="10"/>
        <v>108500</v>
      </c>
    </row>
    <row r="78" spans="1:13" x14ac:dyDescent="0.25">
      <c r="A78" s="17" t="s">
        <v>132</v>
      </c>
      <c r="B78" s="17" t="s">
        <v>153</v>
      </c>
      <c r="C78" s="17" t="s">
        <v>59</v>
      </c>
      <c r="D78" s="17">
        <v>60</v>
      </c>
      <c r="E78" s="21">
        <f t="shared" si="5"/>
        <v>26550</v>
      </c>
      <c r="F78" s="17" t="s">
        <v>44</v>
      </c>
      <c r="G78" s="17">
        <v>442.5</v>
      </c>
      <c r="H78" s="17">
        <v>200</v>
      </c>
      <c r="I78" s="21">
        <f t="shared" si="8"/>
        <v>88500</v>
      </c>
      <c r="J78" s="17">
        <v>95</v>
      </c>
      <c r="K78" s="21">
        <f t="shared" si="9"/>
        <v>42037.5</v>
      </c>
      <c r="L78" s="17">
        <f t="shared" ref="L78:L93" si="11">H78-J78</f>
        <v>105</v>
      </c>
      <c r="M78" s="21">
        <f t="shared" si="10"/>
        <v>46462.5</v>
      </c>
    </row>
    <row r="79" spans="1:13" x14ac:dyDescent="0.25">
      <c r="A79" s="17" t="s">
        <v>132</v>
      </c>
      <c r="B79" s="17" t="s">
        <v>163</v>
      </c>
      <c r="C79" s="17" t="s">
        <v>227</v>
      </c>
      <c r="D79" s="17">
        <v>25</v>
      </c>
      <c r="E79" s="21">
        <f t="shared" si="5"/>
        <v>7750</v>
      </c>
      <c r="F79" s="17" t="s">
        <v>80</v>
      </c>
      <c r="G79" s="17">
        <v>310</v>
      </c>
      <c r="H79" s="17">
        <v>326</v>
      </c>
      <c r="I79" s="21">
        <f t="shared" si="8"/>
        <v>101060</v>
      </c>
      <c r="J79" s="17">
        <v>26</v>
      </c>
      <c r="K79" s="21">
        <f t="shared" si="9"/>
        <v>8060</v>
      </c>
      <c r="L79" s="17">
        <f t="shared" si="11"/>
        <v>300</v>
      </c>
      <c r="M79" s="21">
        <f t="shared" si="10"/>
        <v>93000</v>
      </c>
    </row>
    <row r="80" spans="1:13" x14ac:dyDescent="0.25">
      <c r="A80" s="17" t="s">
        <v>60</v>
      </c>
      <c r="B80" s="17" t="s">
        <v>42</v>
      </c>
      <c r="C80" s="17" t="s">
        <v>228</v>
      </c>
      <c r="D80" s="17">
        <v>79</v>
      </c>
      <c r="E80" s="21">
        <f t="shared" si="5"/>
        <v>23897.5</v>
      </c>
      <c r="F80" s="17" t="s">
        <v>44</v>
      </c>
      <c r="G80" s="17">
        <v>302.5</v>
      </c>
      <c r="H80" s="17">
        <v>154</v>
      </c>
      <c r="I80" s="21">
        <f t="shared" si="8"/>
        <v>46585</v>
      </c>
      <c r="J80" s="17">
        <v>22</v>
      </c>
      <c r="K80" s="21">
        <f t="shared" si="9"/>
        <v>6655</v>
      </c>
      <c r="L80" s="17">
        <f t="shared" si="11"/>
        <v>132</v>
      </c>
      <c r="M80" s="21">
        <f t="shared" si="10"/>
        <v>39930</v>
      </c>
    </row>
    <row r="81" spans="1:13" x14ac:dyDescent="0.25">
      <c r="A81" s="17" t="s">
        <v>105</v>
      </c>
      <c r="B81" s="17" t="s">
        <v>326</v>
      </c>
      <c r="C81" s="17" t="s">
        <v>327</v>
      </c>
      <c r="D81" s="17">
        <v>60</v>
      </c>
      <c r="E81" s="27">
        <v>15000</v>
      </c>
      <c r="F81" s="17" t="s">
        <v>328</v>
      </c>
      <c r="G81" s="17">
        <v>250</v>
      </c>
      <c r="H81" s="17">
        <v>60</v>
      </c>
      <c r="I81" s="21">
        <f t="shared" si="8"/>
        <v>15000</v>
      </c>
      <c r="J81" s="17">
        <v>0</v>
      </c>
      <c r="K81" s="21">
        <f t="shared" si="9"/>
        <v>0</v>
      </c>
      <c r="L81" s="17">
        <f t="shared" si="11"/>
        <v>60</v>
      </c>
      <c r="M81" s="21">
        <f t="shared" si="10"/>
        <v>15000</v>
      </c>
    </row>
    <row r="82" spans="1:13" x14ac:dyDescent="0.25">
      <c r="A82" s="17" t="s">
        <v>30</v>
      </c>
      <c r="B82" s="17" t="s">
        <v>35</v>
      </c>
      <c r="C82" s="17" t="s">
        <v>69</v>
      </c>
      <c r="D82" s="17">
        <v>117</v>
      </c>
      <c r="E82" s="21">
        <f t="shared" si="5"/>
        <v>21937.5</v>
      </c>
      <c r="F82" s="17" t="s">
        <v>44</v>
      </c>
      <c r="G82" s="17">
        <v>187.5</v>
      </c>
      <c r="H82" s="17">
        <v>165</v>
      </c>
      <c r="I82" s="21">
        <f t="shared" si="8"/>
        <v>30937.5</v>
      </c>
      <c r="J82" s="17">
        <v>147</v>
      </c>
      <c r="K82" s="21">
        <f t="shared" si="9"/>
        <v>27562.5</v>
      </c>
      <c r="L82" s="17">
        <f t="shared" si="11"/>
        <v>18</v>
      </c>
      <c r="M82" s="21">
        <f t="shared" si="10"/>
        <v>3375</v>
      </c>
    </row>
    <row r="83" spans="1:13" x14ac:dyDescent="0.25">
      <c r="A83" s="17" t="s">
        <v>132</v>
      </c>
      <c r="B83" s="17" t="s">
        <v>154</v>
      </c>
      <c r="C83" s="17" t="s">
        <v>33</v>
      </c>
      <c r="D83" s="17">
        <v>224</v>
      </c>
      <c r="E83" s="21">
        <f t="shared" si="5"/>
        <v>332962.56</v>
      </c>
      <c r="F83" s="17" t="s">
        <v>34</v>
      </c>
      <c r="G83" s="18">
        <v>1486.44</v>
      </c>
      <c r="H83" s="17">
        <v>570</v>
      </c>
      <c r="I83" s="21">
        <f t="shared" si="8"/>
        <v>847270.8</v>
      </c>
      <c r="J83" s="17">
        <v>489</v>
      </c>
      <c r="K83" s="21">
        <f t="shared" si="9"/>
        <v>726869.16</v>
      </c>
      <c r="L83" s="17">
        <v>81</v>
      </c>
      <c r="M83" s="21">
        <f t="shared" si="10"/>
        <v>120401.64000000001</v>
      </c>
    </row>
    <row r="84" spans="1:13" x14ac:dyDescent="0.25">
      <c r="A84" s="17" t="s">
        <v>132</v>
      </c>
      <c r="B84" s="17" t="s">
        <v>164</v>
      </c>
      <c r="C84" s="17" t="s">
        <v>155</v>
      </c>
      <c r="D84" s="17">
        <v>51</v>
      </c>
      <c r="E84" s="21">
        <f t="shared" si="5"/>
        <v>2407.2000000000003</v>
      </c>
      <c r="F84" s="17" t="s">
        <v>32</v>
      </c>
      <c r="G84" s="17">
        <v>47.2</v>
      </c>
      <c r="H84" s="17">
        <v>397</v>
      </c>
      <c r="I84" s="21">
        <f t="shared" si="8"/>
        <v>18738.400000000001</v>
      </c>
      <c r="J84" s="17">
        <v>151</v>
      </c>
      <c r="K84" s="21">
        <f t="shared" si="9"/>
        <v>7127.2000000000007</v>
      </c>
      <c r="L84" s="17">
        <f t="shared" si="11"/>
        <v>246</v>
      </c>
      <c r="M84" s="21">
        <f t="shared" si="10"/>
        <v>11611.2</v>
      </c>
    </row>
    <row r="85" spans="1:13" x14ac:dyDescent="0.25">
      <c r="A85" s="17" t="s">
        <v>30</v>
      </c>
      <c r="B85" s="17" t="s">
        <v>45</v>
      </c>
      <c r="C85" s="17" t="s">
        <v>229</v>
      </c>
      <c r="D85" s="17">
        <v>13</v>
      </c>
      <c r="E85" s="21">
        <f t="shared" si="5"/>
        <v>32175</v>
      </c>
      <c r="F85" s="17" t="s">
        <v>80</v>
      </c>
      <c r="G85" s="18">
        <v>2475</v>
      </c>
      <c r="H85" s="17">
        <v>578</v>
      </c>
      <c r="I85" s="21">
        <f t="shared" si="8"/>
        <v>1430550</v>
      </c>
      <c r="J85" s="17">
        <v>37</v>
      </c>
      <c r="K85" s="21">
        <f t="shared" si="9"/>
        <v>91575</v>
      </c>
      <c r="L85" s="17">
        <f t="shared" si="11"/>
        <v>541</v>
      </c>
      <c r="M85" s="21">
        <f t="shared" si="10"/>
        <v>1338975</v>
      </c>
    </row>
    <row r="86" spans="1:13" x14ac:dyDescent="0.25">
      <c r="A86" s="17" t="s">
        <v>132</v>
      </c>
      <c r="B86" s="17" t="s">
        <v>165</v>
      </c>
      <c r="C86" s="17" t="s">
        <v>230</v>
      </c>
      <c r="D86" s="17">
        <v>190</v>
      </c>
      <c r="E86" s="21">
        <f t="shared" si="5"/>
        <v>282423.60000000003</v>
      </c>
      <c r="F86" s="17" t="s">
        <v>34</v>
      </c>
      <c r="G86" s="18">
        <v>1486.44</v>
      </c>
      <c r="H86" s="17">
        <v>550</v>
      </c>
      <c r="I86" s="21">
        <f t="shared" si="8"/>
        <v>817542</v>
      </c>
      <c r="J86" s="17">
        <v>452</v>
      </c>
      <c r="K86" s="21">
        <f t="shared" si="9"/>
        <v>671870.88</v>
      </c>
      <c r="L86" s="17">
        <f t="shared" si="11"/>
        <v>98</v>
      </c>
      <c r="M86" s="21">
        <f t="shared" si="10"/>
        <v>145671.12</v>
      </c>
    </row>
    <row r="87" spans="1:13" x14ac:dyDescent="0.25">
      <c r="A87" s="17" t="s">
        <v>22</v>
      </c>
      <c r="B87" s="17" t="s">
        <v>329</v>
      </c>
      <c r="C87" s="17" t="s">
        <v>330</v>
      </c>
      <c r="D87" s="17">
        <v>8</v>
      </c>
      <c r="E87" s="21">
        <v>8800</v>
      </c>
      <c r="F87" s="17" t="s">
        <v>32</v>
      </c>
      <c r="G87" s="18">
        <v>1100</v>
      </c>
      <c r="H87" s="17">
        <v>8</v>
      </c>
      <c r="I87" s="21">
        <f t="shared" si="8"/>
        <v>8800</v>
      </c>
      <c r="J87" s="17">
        <v>0</v>
      </c>
      <c r="K87" s="21">
        <f t="shared" si="9"/>
        <v>0</v>
      </c>
      <c r="L87" s="17">
        <f t="shared" si="11"/>
        <v>8</v>
      </c>
      <c r="M87" s="21">
        <f t="shared" si="10"/>
        <v>8800</v>
      </c>
    </row>
    <row r="88" spans="1:13" x14ac:dyDescent="0.25">
      <c r="A88" s="17" t="s">
        <v>22</v>
      </c>
      <c r="B88" s="17" t="s">
        <v>329</v>
      </c>
      <c r="C88" s="17" t="s">
        <v>331</v>
      </c>
      <c r="D88" s="17">
        <v>50</v>
      </c>
      <c r="E88" s="21">
        <v>60000</v>
      </c>
      <c r="F88" s="17" t="s">
        <v>32</v>
      </c>
      <c r="G88" s="18">
        <v>1200</v>
      </c>
      <c r="H88" s="17">
        <v>50</v>
      </c>
      <c r="I88" s="21">
        <f t="shared" si="8"/>
        <v>60000</v>
      </c>
      <c r="J88" s="17">
        <v>0</v>
      </c>
      <c r="K88" s="21">
        <f t="shared" si="9"/>
        <v>0</v>
      </c>
      <c r="L88" s="17">
        <f t="shared" si="11"/>
        <v>50</v>
      </c>
      <c r="M88" s="21">
        <f t="shared" si="10"/>
        <v>60000</v>
      </c>
    </row>
    <row r="89" spans="1:13" x14ac:dyDescent="0.25">
      <c r="A89" s="17" t="s">
        <v>105</v>
      </c>
      <c r="B89" s="17" t="s">
        <v>130</v>
      </c>
      <c r="C89" s="17" t="s">
        <v>166</v>
      </c>
      <c r="D89" s="17">
        <v>15</v>
      </c>
      <c r="E89" s="21">
        <f t="shared" si="5"/>
        <v>9525</v>
      </c>
      <c r="F89" s="17" t="s">
        <v>80</v>
      </c>
      <c r="G89" s="17">
        <v>635</v>
      </c>
      <c r="H89" s="17">
        <v>36</v>
      </c>
      <c r="I89" s="21">
        <f t="shared" si="8"/>
        <v>22860</v>
      </c>
      <c r="J89" s="17">
        <v>28</v>
      </c>
      <c r="K89" s="21">
        <f t="shared" si="9"/>
        <v>17780</v>
      </c>
      <c r="L89" s="17">
        <f t="shared" si="11"/>
        <v>8</v>
      </c>
      <c r="M89" s="21">
        <f t="shared" si="10"/>
        <v>5080</v>
      </c>
    </row>
    <row r="90" spans="1:13" x14ac:dyDescent="0.25">
      <c r="A90" s="17" t="s">
        <v>105</v>
      </c>
      <c r="B90" s="17" t="s">
        <v>332</v>
      </c>
      <c r="C90" s="17" t="s">
        <v>333</v>
      </c>
      <c r="D90" s="17">
        <v>42</v>
      </c>
      <c r="E90" s="21">
        <v>12180</v>
      </c>
      <c r="F90" s="17" t="s">
        <v>44</v>
      </c>
      <c r="G90" s="17">
        <v>290</v>
      </c>
      <c r="H90" s="17">
        <v>42</v>
      </c>
      <c r="I90" s="21">
        <f t="shared" si="8"/>
        <v>12180</v>
      </c>
      <c r="J90" s="17">
        <v>6</v>
      </c>
      <c r="K90" s="21">
        <f t="shared" si="9"/>
        <v>1740</v>
      </c>
      <c r="L90" s="17">
        <f t="shared" si="11"/>
        <v>36</v>
      </c>
      <c r="M90" s="21">
        <f t="shared" si="10"/>
        <v>10440</v>
      </c>
    </row>
    <row r="91" spans="1:13" x14ac:dyDescent="0.25">
      <c r="A91" s="17" t="s">
        <v>60</v>
      </c>
      <c r="B91" s="17" t="s">
        <v>67</v>
      </c>
      <c r="C91" s="17" t="s">
        <v>131</v>
      </c>
      <c r="D91" s="17">
        <v>33</v>
      </c>
      <c r="E91" s="21">
        <f t="shared" si="5"/>
        <v>111706.31999999999</v>
      </c>
      <c r="F91" s="17" t="s">
        <v>32</v>
      </c>
      <c r="G91" s="18">
        <v>3385.04</v>
      </c>
      <c r="H91" s="17">
        <v>260</v>
      </c>
      <c r="I91" s="21">
        <f t="shared" si="8"/>
        <v>880110.4</v>
      </c>
      <c r="J91" s="17">
        <v>100</v>
      </c>
      <c r="K91" s="21">
        <f t="shared" si="9"/>
        <v>338504</v>
      </c>
      <c r="L91" s="17">
        <f t="shared" si="11"/>
        <v>160</v>
      </c>
      <c r="M91" s="21">
        <f t="shared" si="10"/>
        <v>541606.40000000002</v>
      </c>
    </row>
    <row r="92" spans="1:13" x14ac:dyDescent="0.25">
      <c r="A92" s="17" t="s">
        <v>132</v>
      </c>
      <c r="B92" s="17" t="s">
        <v>160</v>
      </c>
      <c r="C92" s="17" t="s">
        <v>68</v>
      </c>
      <c r="D92" s="17">
        <v>6500</v>
      </c>
      <c r="E92" s="21">
        <f t="shared" si="5"/>
        <v>104000</v>
      </c>
      <c r="F92" s="17" t="s">
        <v>38</v>
      </c>
      <c r="G92" s="17">
        <v>16</v>
      </c>
      <c r="H92" s="18">
        <v>10000</v>
      </c>
      <c r="I92" s="21">
        <f t="shared" si="8"/>
        <v>160000</v>
      </c>
      <c r="J92" s="18">
        <v>9000</v>
      </c>
      <c r="K92" s="21">
        <f t="shared" si="9"/>
        <v>144000</v>
      </c>
      <c r="L92" s="17">
        <f t="shared" si="11"/>
        <v>1000</v>
      </c>
      <c r="M92" s="21">
        <f t="shared" si="10"/>
        <v>16000</v>
      </c>
    </row>
    <row r="93" spans="1:13" x14ac:dyDescent="0.25">
      <c r="A93" s="17" t="s">
        <v>132</v>
      </c>
      <c r="B93" s="17" t="s">
        <v>42</v>
      </c>
      <c r="C93" s="17" t="s">
        <v>161</v>
      </c>
      <c r="D93" s="17">
        <v>71</v>
      </c>
      <c r="E93" s="21">
        <f t="shared" si="5"/>
        <v>15776.199999999999</v>
      </c>
      <c r="F93" s="17" t="s">
        <v>32</v>
      </c>
      <c r="G93" s="17">
        <v>222.2</v>
      </c>
      <c r="H93" s="17">
        <v>350</v>
      </c>
      <c r="I93" s="21">
        <f t="shared" si="8"/>
        <v>77770</v>
      </c>
      <c r="J93" s="17">
        <v>22</v>
      </c>
      <c r="K93" s="21">
        <f t="shared" si="9"/>
        <v>4888.3999999999996</v>
      </c>
      <c r="L93" s="17">
        <f t="shared" si="11"/>
        <v>328</v>
      </c>
      <c r="M93" s="21">
        <f t="shared" si="10"/>
        <v>72881.600000000006</v>
      </c>
    </row>
    <row r="94" spans="1:13" x14ac:dyDescent="0.25">
      <c r="A94" s="17" t="s">
        <v>18</v>
      </c>
      <c r="B94" s="17" t="s">
        <v>19</v>
      </c>
      <c r="C94" s="17" t="s">
        <v>156</v>
      </c>
      <c r="D94" s="17">
        <v>172</v>
      </c>
      <c r="E94" s="21">
        <f t="shared" si="5"/>
        <v>46440</v>
      </c>
      <c r="F94" s="17" t="s">
        <v>157</v>
      </c>
      <c r="G94" s="17">
        <v>270</v>
      </c>
      <c r="H94" s="17">
        <v>250</v>
      </c>
      <c r="I94" s="21">
        <f t="shared" si="8"/>
        <v>67500</v>
      </c>
      <c r="J94" s="17">
        <v>228</v>
      </c>
      <c r="K94" s="21">
        <f t="shared" si="9"/>
        <v>61560</v>
      </c>
      <c r="L94" s="17">
        <v>172</v>
      </c>
      <c r="M94" s="21">
        <f t="shared" si="10"/>
        <v>5940</v>
      </c>
    </row>
    <row r="95" spans="1:13" x14ac:dyDescent="0.25">
      <c r="A95" s="17" t="s">
        <v>18</v>
      </c>
      <c r="B95" s="17" t="s">
        <v>45</v>
      </c>
      <c r="C95" s="17" t="s">
        <v>334</v>
      </c>
      <c r="D95" s="17">
        <v>200</v>
      </c>
      <c r="E95" s="21">
        <v>850</v>
      </c>
      <c r="F95" s="17" t="s">
        <v>44</v>
      </c>
      <c r="G95" s="17">
        <v>200</v>
      </c>
      <c r="H95" s="17">
        <v>85</v>
      </c>
      <c r="I95" s="21">
        <f t="shared" si="8"/>
        <v>17000</v>
      </c>
      <c r="J95" s="17">
        <v>0</v>
      </c>
      <c r="K95" s="21">
        <f t="shared" si="9"/>
        <v>0</v>
      </c>
      <c r="L95" s="17">
        <v>200</v>
      </c>
      <c r="M95" s="21">
        <f t="shared" si="10"/>
        <v>17000</v>
      </c>
    </row>
    <row r="96" spans="1:13" x14ac:dyDescent="0.25">
      <c r="A96" s="17" t="s">
        <v>132</v>
      </c>
      <c r="B96" s="17" t="s">
        <v>158</v>
      </c>
      <c r="C96" s="17" t="s">
        <v>20</v>
      </c>
      <c r="D96" s="17">
        <v>0</v>
      </c>
      <c r="E96" s="21">
        <f t="shared" si="5"/>
        <v>0</v>
      </c>
      <c r="F96" s="17" t="s">
        <v>21</v>
      </c>
      <c r="G96" s="17">
        <v>90</v>
      </c>
      <c r="H96" s="18">
        <v>8432</v>
      </c>
      <c r="I96" s="21">
        <f t="shared" si="8"/>
        <v>758880</v>
      </c>
      <c r="J96" s="18">
        <v>8432</v>
      </c>
      <c r="K96" s="21">
        <f t="shared" si="9"/>
        <v>758880</v>
      </c>
      <c r="L96" s="17">
        <f t="shared" ref="L96:L104" si="12">H96-J96</f>
        <v>0</v>
      </c>
      <c r="M96" s="21">
        <f t="shared" si="10"/>
        <v>0</v>
      </c>
    </row>
    <row r="97" spans="1:13" x14ac:dyDescent="0.25">
      <c r="A97" s="17" t="s">
        <v>30</v>
      </c>
      <c r="B97" s="17" t="s">
        <v>36</v>
      </c>
      <c r="C97" s="17" t="s">
        <v>231</v>
      </c>
      <c r="D97" s="17">
        <v>115</v>
      </c>
      <c r="E97" s="21">
        <f t="shared" si="5"/>
        <v>11500</v>
      </c>
      <c r="F97" s="17" t="s">
        <v>38</v>
      </c>
      <c r="G97" s="17">
        <v>100</v>
      </c>
      <c r="H97" s="17">
        <v>262</v>
      </c>
      <c r="I97" s="21">
        <f t="shared" si="8"/>
        <v>26200</v>
      </c>
      <c r="J97" s="17">
        <v>106</v>
      </c>
      <c r="K97" s="21">
        <f t="shared" si="9"/>
        <v>10600</v>
      </c>
      <c r="L97" s="17">
        <f t="shared" si="12"/>
        <v>156</v>
      </c>
      <c r="M97" s="21">
        <f t="shared" si="10"/>
        <v>15600</v>
      </c>
    </row>
    <row r="98" spans="1:13" x14ac:dyDescent="0.25">
      <c r="A98" s="17" t="s">
        <v>22</v>
      </c>
      <c r="B98" s="17" t="s">
        <v>26</v>
      </c>
      <c r="C98" s="17" t="s">
        <v>24</v>
      </c>
      <c r="D98" s="17">
        <v>677</v>
      </c>
      <c r="E98" s="21">
        <v>115320</v>
      </c>
      <c r="F98" s="17" t="s">
        <v>25</v>
      </c>
      <c r="G98" s="17">
        <v>465</v>
      </c>
      <c r="H98" s="17">
        <v>1750</v>
      </c>
      <c r="I98" s="21">
        <f t="shared" si="8"/>
        <v>813750</v>
      </c>
      <c r="J98" s="17">
        <v>1368</v>
      </c>
      <c r="K98" s="21">
        <f t="shared" si="9"/>
        <v>636120</v>
      </c>
      <c r="L98" s="17">
        <f t="shared" si="12"/>
        <v>382</v>
      </c>
      <c r="M98" s="21">
        <f t="shared" si="10"/>
        <v>177630</v>
      </c>
    </row>
    <row r="99" spans="1:13" x14ac:dyDescent="0.25">
      <c r="A99" s="17" t="s">
        <v>30</v>
      </c>
      <c r="B99" s="17" t="s">
        <v>41</v>
      </c>
      <c r="C99" s="17" t="s">
        <v>27</v>
      </c>
      <c r="D99" s="17">
        <v>42</v>
      </c>
      <c r="E99" s="21">
        <f>+D99*G99</f>
        <v>22797.599999999999</v>
      </c>
      <c r="F99" s="17" t="s">
        <v>25</v>
      </c>
      <c r="G99" s="17">
        <v>542.79999999999995</v>
      </c>
      <c r="H99" s="17">
        <v>211</v>
      </c>
      <c r="I99" s="21">
        <f t="shared" si="8"/>
        <v>114530.79999999999</v>
      </c>
      <c r="J99" s="17">
        <v>108</v>
      </c>
      <c r="K99" s="21">
        <f t="shared" si="9"/>
        <v>58622.399999999994</v>
      </c>
      <c r="L99" s="17">
        <f t="shared" si="12"/>
        <v>103</v>
      </c>
      <c r="M99" s="21">
        <f t="shared" si="10"/>
        <v>55908.399999999994</v>
      </c>
    </row>
    <row r="100" spans="1:13" x14ac:dyDescent="0.25">
      <c r="A100" s="17" t="s">
        <v>105</v>
      </c>
      <c r="B100" s="17" t="s">
        <v>123</v>
      </c>
      <c r="C100" s="17" t="s">
        <v>46</v>
      </c>
      <c r="D100" s="17">
        <v>289</v>
      </c>
      <c r="E100" s="21">
        <f>+D100*G100</f>
        <v>365582.11</v>
      </c>
      <c r="F100" s="17" t="s">
        <v>34</v>
      </c>
      <c r="G100" s="18">
        <v>1264.99</v>
      </c>
      <c r="H100" s="17">
        <v>400</v>
      </c>
      <c r="I100" s="21">
        <f t="shared" si="8"/>
        <v>505996</v>
      </c>
      <c r="J100" s="17">
        <v>137</v>
      </c>
      <c r="K100" s="21">
        <f t="shared" si="9"/>
        <v>173303.63</v>
      </c>
      <c r="L100" s="17">
        <f t="shared" si="12"/>
        <v>263</v>
      </c>
      <c r="M100" s="21">
        <f t="shared" si="10"/>
        <v>332692.37</v>
      </c>
    </row>
    <row r="101" spans="1:13" x14ac:dyDescent="0.25">
      <c r="A101" s="17" t="s">
        <v>49</v>
      </c>
      <c r="B101" s="17" t="s">
        <v>47</v>
      </c>
      <c r="C101" s="17" t="s">
        <v>124</v>
      </c>
      <c r="D101" s="17">
        <v>86</v>
      </c>
      <c r="E101" s="21">
        <f>+D101*G101</f>
        <v>19958.02</v>
      </c>
      <c r="F101" s="17" t="s">
        <v>44</v>
      </c>
      <c r="G101" s="17">
        <v>232.07</v>
      </c>
      <c r="H101" s="17">
        <v>90</v>
      </c>
      <c r="I101" s="21">
        <f t="shared" si="8"/>
        <v>20886.3</v>
      </c>
      <c r="J101" s="17">
        <v>88</v>
      </c>
      <c r="K101" s="21">
        <f t="shared" si="9"/>
        <v>20422.16</v>
      </c>
      <c r="L101" s="17">
        <f t="shared" si="12"/>
        <v>2</v>
      </c>
      <c r="M101" s="21">
        <f t="shared" si="10"/>
        <v>464.13999999999942</v>
      </c>
    </row>
    <row r="102" spans="1:13" x14ac:dyDescent="0.25">
      <c r="A102" s="17" t="s">
        <v>22</v>
      </c>
      <c r="B102" s="17" t="s">
        <v>335</v>
      </c>
      <c r="C102" s="17" t="s">
        <v>336</v>
      </c>
      <c r="D102" s="17">
        <v>5</v>
      </c>
      <c r="E102" s="21">
        <v>825</v>
      </c>
      <c r="F102" s="17" t="s">
        <v>44</v>
      </c>
      <c r="G102" s="17">
        <v>55</v>
      </c>
      <c r="H102" s="17">
        <v>5</v>
      </c>
      <c r="I102" s="21">
        <v>825</v>
      </c>
      <c r="J102" s="17">
        <v>0</v>
      </c>
      <c r="K102" s="21">
        <f t="shared" si="9"/>
        <v>0</v>
      </c>
      <c r="L102" s="17">
        <f t="shared" si="12"/>
        <v>5</v>
      </c>
      <c r="M102" s="21">
        <f t="shared" si="10"/>
        <v>825</v>
      </c>
    </row>
    <row r="103" spans="1:13" x14ac:dyDescent="0.25">
      <c r="A103" s="17" t="s">
        <v>22</v>
      </c>
      <c r="B103" s="17" t="s">
        <v>337</v>
      </c>
      <c r="C103" s="17" t="s">
        <v>338</v>
      </c>
      <c r="D103" s="17">
        <v>51</v>
      </c>
      <c r="E103" s="21">
        <v>1785</v>
      </c>
      <c r="F103" s="17" t="s">
        <v>44</v>
      </c>
      <c r="G103" s="17">
        <v>35</v>
      </c>
      <c r="H103" s="17">
        <v>51</v>
      </c>
      <c r="I103" s="21">
        <f t="shared" si="8"/>
        <v>1785</v>
      </c>
      <c r="J103" s="17">
        <v>0</v>
      </c>
      <c r="K103" s="21">
        <f t="shared" si="9"/>
        <v>0</v>
      </c>
      <c r="L103" s="17">
        <f t="shared" si="12"/>
        <v>51</v>
      </c>
      <c r="M103" s="21">
        <f t="shared" si="10"/>
        <v>1785</v>
      </c>
    </row>
    <row r="104" spans="1:13" x14ac:dyDescent="0.25">
      <c r="A104" s="17" t="s">
        <v>30</v>
      </c>
      <c r="B104" s="17" t="s">
        <v>47</v>
      </c>
      <c r="C104" s="17" t="s">
        <v>339</v>
      </c>
      <c r="D104" s="17">
        <v>4</v>
      </c>
      <c r="E104" s="21">
        <f>+D104*G104</f>
        <v>13160</v>
      </c>
      <c r="F104" s="17" t="s">
        <v>32</v>
      </c>
      <c r="G104" s="18">
        <v>3290</v>
      </c>
      <c r="H104" s="17">
        <v>30</v>
      </c>
      <c r="I104" s="21">
        <f t="shared" si="8"/>
        <v>98700</v>
      </c>
      <c r="J104" s="17">
        <v>6</v>
      </c>
      <c r="K104" s="21">
        <f t="shared" si="9"/>
        <v>19740</v>
      </c>
      <c r="L104" s="17">
        <f t="shared" si="12"/>
        <v>24</v>
      </c>
      <c r="M104" s="21">
        <f t="shared" si="10"/>
        <v>78960</v>
      </c>
    </row>
    <row r="105" spans="1:13" x14ac:dyDescent="0.25">
      <c r="A105" s="17" t="s">
        <v>30</v>
      </c>
      <c r="B105" s="17" t="s">
        <v>47</v>
      </c>
      <c r="C105" s="17" t="s">
        <v>340</v>
      </c>
      <c r="D105" s="17">
        <v>8</v>
      </c>
      <c r="E105" s="21">
        <v>26520</v>
      </c>
      <c r="F105" s="17" t="s">
        <v>32</v>
      </c>
      <c r="G105" s="18">
        <v>3315</v>
      </c>
      <c r="H105" s="17">
        <v>10</v>
      </c>
      <c r="I105" s="21">
        <v>33150</v>
      </c>
      <c r="J105" s="17">
        <v>8</v>
      </c>
      <c r="K105" s="21">
        <v>26520</v>
      </c>
      <c r="L105" s="17">
        <v>2</v>
      </c>
      <c r="M105" s="21">
        <v>6630</v>
      </c>
    </row>
    <row r="106" spans="1:13" x14ac:dyDescent="0.25">
      <c r="A106" s="17" t="s">
        <v>49</v>
      </c>
      <c r="B106" s="17" t="s">
        <v>56</v>
      </c>
      <c r="C106" s="17" t="s">
        <v>48</v>
      </c>
      <c r="D106" s="17">
        <v>5</v>
      </c>
      <c r="E106" s="21">
        <f>+D106*G106</f>
        <v>7500</v>
      </c>
      <c r="F106" s="17" t="s">
        <v>32</v>
      </c>
      <c r="G106" s="18">
        <v>1500</v>
      </c>
      <c r="H106" s="17">
        <v>15</v>
      </c>
      <c r="I106" s="21">
        <f t="shared" ref="I106:I111" si="13">+G106*H106</f>
        <v>22500</v>
      </c>
      <c r="J106" s="17">
        <v>13</v>
      </c>
      <c r="K106" s="21">
        <f>J106*G106</f>
        <v>19500</v>
      </c>
      <c r="L106" s="17">
        <f t="shared" ref="L106:L111" si="14">H106-J106</f>
        <v>2</v>
      </c>
      <c r="M106" s="21">
        <f t="shared" ref="M106:M138" si="15">+I106-K106</f>
        <v>3000</v>
      </c>
    </row>
    <row r="107" spans="1:13" x14ac:dyDescent="0.25">
      <c r="A107" s="17" t="s">
        <v>49</v>
      </c>
      <c r="B107" s="17" t="s">
        <v>47</v>
      </c>
      <c r="C107" s="17" t="s">
        <v>210</v>
      </c>
      <c r="D107" s="17">
        <v>5</v>
      </c>
      <c r="E107" s="21">
        <f>+D107*G107</f>
        <v>32500</v>
      </c>
      <c r="F107" s="17" t="s">
        <v>32</v>
      </c>
      <c r="G107" s="18">
        <v>6500</v>
      </c>
      <c r="H107" s="17">
        <v>5</v>
      </c>
      <c r="I107" s="21">
        <f t="shared" si="13"/>
        <v>32500</v>
      </c>
      <c r="J107" s="17">
        <v>5</v>
      </c>
      <c r="K107" s="21">
        <f>J107*G107</f>
        <v>32500</v>
      </c>
      <c r="L107" s="17">
        <f t="shared" si="14"/>
        <v>0</v>
      </c>
      <c r="M107" s="21">
        <f t="shared" si="15"/>
        <v>0</v>
      </c>
    </row>
    <row r="108" spans="1:13" x14ac:dyDescent="0.25">
      <c r="A108" s="17" t="s">
        <v>49</v>
      </c>
      <c r="B108" s="17" t="s">
        <v>56</v>
      </c>
      <c r="C108" s="17" t="s">
        <v>211</v>
      </c>
      <c r="D108" s="17">
        <v>7</v>
      </c>
      <c r="E108" s="21">
        <f>+D108*G108</f>
        <v>45500</v>
      </c>
      <c r="F108" s="17" t="s">
        <v>32</v>
      </c>
      <c r="G108" s="18">
        <v>6500</v>
      </c>
      <c r="H108" s="17">
        <v>10</v>
      </c>
      <c r="I108" s="21">
        <f t="shared" si="13"/>
        <v>65000</v>
      </c>
      <c r="J108" s="17">
        <v>3</v>
      </c>
      <c r="K108" s="21">
        <f>J108*G108</f>
        <v>19500</v>
      </c>
      <c r="L108" s="17">
        <v>10</v>
      </c>
      <c r="M108" s="21">
        <v>0</v>
      </c>
    </row>
    <row r="109" spans="1:13" x14ac:dyDescent="0.25">
      <c r="A109" s="17" t="s">
        <v>132</v>
      </c>
      <c r="B109" s="17" t="s">
        <v>152</v>
      </c>
      <c r="C109" s="17" t="s">
        <v>219</v>
      </c>
      <c r="D109" s="17">
        <v>25</v>
      </c>
      <c r="E109" s="21">
        <v>14100</v>
      </c>
      <c r="F109" s="17" t="s">
        <v>44</v>
      </c>
      <c r="G109" s="17">
        <v>235</v>
      </c>
      <c r="H109" s="17">
        <v>82</v>
      </c>
      <c r="I109" s="21">
        <f t="shared" si="13"/>
        <v>19270</v>
      </c>
      <c r="J109" s="17">
        <v>40</v>
      </c>
      <c r="K109" s="21">
        <v>2350</v>
      </c>
      <c r="L109" s="17">
        <f t="shared" si="14"/>
        <v>42</v>
      </c>
      <c r="M109" s="21">
        <f t="shared" si="15"/>
        <v>16920</v>
      </c>
    </row>
    <row r="110" spans="1:13" x14ac:dyDescent="0.25">
      <c r="A110" s="17" t="s">
        <v>22</v>
      </c>
      <c r="B110" s="17" t="s">
        <v>341</v>
      </c>
      <c r="C110" s="17" t="s">
        <v>342</v>
      </c>
      <c r="D110" s="17">
        <v>480</v>
      </c>
      <c r="E110" s="21">
        <v>36000</v>
      </c>
      <c r="F110" s="17" t="s">
        <v>137</v>
      </c>
      <c r="G110" s="17">
        <v>75</v>
      </c>
      <c r="H110" s="17">
        <v>480</v>
      </c>
      <c r="I110" s="21">
        <f t="shared" si="13"/>
        <v>36000</v>
      </c>
      <c r="J110" s="17">
        <v>50</v>
      </c>
      <c r="K110" s="21">
        <v>3750</v>
      </c>
      <c r="L110" s="17">
        <f t="shared" si="14"/>
        <v>430</v>
      </c>
      <c r="M110" s="21">
        <f t="shared" si="15"/>
        <v>32250</v>
      </c>
    </row>
    <row r="111" spans="1:13" x14ac:dyDescent="0.25">
      <c r="A111" s="17" t="s">
        <v>22</v>
      </c>
      <c r="B111" s="17" t="s">
        <v>28</v>
      </c>
      <c r="C111" s="17" t="s">
        <v>162</v>
      </c>
      <c r="D111" s="17">
        <v>38</v>
      </c>
      <c r="E111" s="21">
        <f>+D111*G111</f>
        <v>3344</v>
      </c>
      <c r="F111" s="17" t="s">
        <v>80</v>
      </c>
      <c r="G111" s="17">
        <v>88</v>
      </c>
      <c r="H111" s="17">
        <v>60</v>
      </c>
      <c r="I111" s="21">
        <f t="shared" si="13"/>
        <v>5280</v>
      </c>
      <c r="J111" s="17">
        <v>57</v>
      </c>
      <c r="K111" s="21">
        <f t="shared" ref="K111:K138" si="16">J111*G111</f>
        <v>5016</v>
      </c>
      <c r="L111" s="17">
        <f t="shared" si="14"/>
        <v>3</v>
      </c>
      <c r="M111" s="21">
        <f t="shared" si="15"/>
        <v>264</v>
      </c>
    </row>
    <row r="112" spans="1:13" x14ac:dyDescent="0.25">
      <c r="A112" s="17" t="s">
        <v>77</v>
      </c>
      <c r="B112" s="17" t="s">
        <v>78</v>
      </c>
      <c r="C112" s="17" t="s">
        <v>29</v>
      </c>
      <c r="D112" s="17">
        <v>9</v>
      </c>
      <c r="E112" s="21">
        <v>900</v>
      </c>
      <c r="F112" s="17" t="s">
        <v>32</v>
      </c>
      <c r="G112" s="18">
        <v>100</v>
      </c>
      <c r="H112" s="18">
        <v>10</v>
      </c>
      <c r="I112" s="21">
        <v>1000</v>
      </c>
      <c r="J112" s="17">
        <v>4</v>
      </c>
      <c r="K112" s="21">
        <f t="shared" si="16"/>
        <v>400</v>
      </c>
      <c r="L112" s="17">
        <v>6</v>
      </c>
      <c r="M112" s="21">
        <f t="shared" si="15"/>
        <v>600</v>
      </c>
    </row>
    <row r="113" spans="1:13" x14ac:dyDescent="0.25">
      <c r="A113" s="17" t="s">
        <v>22</v>
      </c>
      <c r="B113" s="17" t="s">
        <v>343</v>
      </c>
      <c r="C113" s="17" t="s">
        <v>344</v>
      </c>
      <c r="D113" s="17">
        <v>24</v>
      </c>
      <c r="E113" s="21">
        <v>3600</v>
      </c>
      <c r="F113" s="17" t="s">
        <v>44</v>
      </c>
      <c r="G113" s="18">
        <v>150</v>
      </c>
      <c r="H113" s="18">
        <v>24</v>
      </c>
      <c r="I113" s="21">
        <v>3600</v>
      </c>
      <c r="J113" s="17">
        <v>18</v>
      </c>
      <c r="K113" s="21">
        <v>2700</v>
      </c>
      <c r="L113" s="17">
        <v>6</v>
      </c>
      <c r="M113" s="21">
        <v>900</v>
      </c>
    </row>
    <row r="114" spans="1:13" x14ac:dyDescent="0.25">
      <c r="A114" s="17" t="s">
        <v>77</v>
      </c>
      <c r="B114" s="17" t="s">
        <v>286</v>
      </c>
      <c r="C114" s="17" t="s">
        <v>345</v>
      </c>
      <c r="D114" s="17">
        <v>170</v>
      </c>
      <c r="E114" s="21">
        <v>11900</v>
      </c>
      <c r="F114" s="17" t="s">
        <v>44</v>
      </c>
      <c r="G114" s="18">
        <v>70</v>
      </c>
      <c r="H114" s="18">
        <v>170</v>
      </c>
      <c r="I114" s="21">
        <v>11900</v>
      </c>
      <c r="J114" s="17">
        <v>0</v>
      </c>
      <c r="K114" s="21">
        <v>0</v>
      </c>
      <c r="L114" s="17">
        <v>170</v>
      </c>
      <c r="M114" s="21">
        <v>11900</v>
      </c>
    </row>
    <row r="115" spans="1:13" x14ac:dyDescent="0.25">
      <c r="A115" s="17" t="s">
        <v>77</v>
      </c>
      <c r="B115" s="17" t="s">
        <v>346</v>
      </c>
      <c r="C115" s="17" t="s">
        <v>347</v>
      </c>
      <c r="D115" s="17">
        <v>13</v>
      </c>
      <c r="E115" s="21">
        <v>900</v>
      </c>
      <c r="F115" s="17" t="s">
        <v>44</v>
      </c>
      <c r="G115" s="18">
        <v>70</v>
      </c>
      <c r="H115" s="18">
        <v>13</v>
      </c>
      <c r="I115" s="21">
        <v>900</v>
      </c>
      <c r="J115" s="17">
        <v>0</v>
      </c>
      <c r="K115" s="21">
        <v>0</v>
      </c>
      <c r="L115" s="17">
        <v>13</v>
      </c>
      <c r="M115" s="21">
        <v>900</v>
      </c>
    </row>
    <row r="116" spans="1:13" x14ac:dyDescent="0.25">
      <c r="A116" s="17" t="s">
        <v>77</v>
      </c>
      <c r="B116" s="17" t="s">
        <v>348</v>
      </c>
      <c r="C116" s="17" t="s">
        <v>349</v>
      </c>
      <c r="D116" s="17">
        <v>150</v>
      </c>
      <c r="E116" s="21">
        <v>10500</v>
      </c>
      <c r="F116" s="17" t="s">
        <v>44</v>
      </c>
      <c r="G116" s="18">
        <v>70</v>
      </c>
      <c r="H116" s="18">
        <v>150</v>
      </c>
      <c r="I116" s="21">
        <v>10500</v>
      </c>
      <c r="J116" s="17">
        <v>0</v>
      </c>
      <c r="K116" s="21">
        <v>0</v>
      </c>
      <c r="L116" s="17">
        <v>150</v>
      </c>
      <c r="M116" s="21">
        <v>10500</v>
      </c>
    </row>
    <row r="117" spans="1:13" x14ac:dyDescent="0.25">
      <c r="A117" s="17" t="s">
        <v>77</v>
      </c>
      <c r="B117" s="17" t="s">
        <v>81</v>
      </c>
      <c r="C117" s="17" t="s">
        <v>287</v>
      </c>
      <c r="D117" s="17">
        <v>10</v>
      </c>
      <c r="E117" s="21">
        <v>14000</v>
      </c>
      <c r="F117" s="17" t="s">
        <v>80</v>
      </c>
      <c r="G117" s="18">
        <v>1400</v>
      </c>
      <c r="H117" s="17">
        <v>10</v>
      </c>
      <c r="I117" s="21">
        <f t="shared" ref="I117:I138" si="17">+G117*H117</f>
        <v>14000</v>
      </c>
      <c r="J117" s="17">
        <v>6</v>
      </c>
      <c r="K117" s="21">
        <f t="shared" si="16"/>
        <v>8400</v>
      </c>
      <c r="L117" s="17">
        <f t="shared" ref="L117:L138" si="18">H117-J117</f>
        <v>4</v>
      </c>
      <c r="M117" s="21">
        <f t="shared" si="15"/>
        <v>5600</v>
      </c>
    </row>
    <row r="118" spans="1:13" x14ac:dyDescent="0.25">
      <c r="A118" s="17" t="s">
        <v>77</v>
      </c>
      <c r="B118" s="17" t="s">
        <v>83</v>
      </c>
      <c r="C118" s="17" t="s">
        <v>246</v>
      </c>
      <c r="D118" s="17">
        <v>10</v>
      </c>
      <c r="E118" s="21">
        <v>13000</v>
      </c>
      <c r="F118" s="17" t="s">
        <v>80</v>
      </c>
      <c r="G118" s="18">
        <v>1300</v>
      </c>
      <c r="H118" s="17">
        <v>10</v>
      </c>
      <c r="I118" s="21">
        <f t="shared" si="17"/>
        <v>13000</v>
      </c>
      <c r="J118" s="17">
        <v>8</v>
      </c>
      <c r="K118" s="21">
        <f t="shared" si="16"/>
        <v>10400</v>
      </c>
      <c r="L118" s="17">
        <f t="shared" si="18"/>
        <v>2</v>
      </c>
      <c r="M118" s="21">
        <f t="shared" si="15"/>
        <v>2600</v>
      </c>
    </row>
    <row r="119" spans="1:13" x14ac:dyDescent="0.25">
      <c r="A119" s="17" t="s">
        <v>77</v>
      </c>
      <c r="B119" s="17" t="s">
        <v>85</v>
      </c>
      <c r="C119" s="17" t="s">
        <v>248</v>
      </c>
      <c r="D119" s="17">
        <v>10</v>
      </c>
      <c r="E119" s="21">
        <v>13000</v>
      </c>
      <c r="F119" s="17" t="s">
        <v>80</v>
      </c>
      <c r="G119" s="18">
        <v>1300</v>
      </c>
      <c r="H119" s="17">
        <v>10</v>
      </c>
      <c r="I119" s="21">
        <f t="shared" si="17"/>
        <v>13000</v>
      </c>
      <c r="J119" s="17">
        <v>7</v>
      </c>
      <c r="K119" s="21">
        <f t="shared" si="16"/>
        <v>9100</v>
      </c>
      <c r="L119" s="17">
        <f t="shared" si="18"/>
        <v>3</v>
      </c>
      <c r="M119" s="21">
        <f t="shared" si="15"/>
        <v>3900</v>
      </c>
    </row>
    <row r="120" spans="1:13" x14ac:dyDescent="0.25">
      <c r="A120" s="17" t="s">
        <v>77</v>
      </c>
      <c r="B120" s="17" t="s">
        <v>101</v>
      </c>
      <c r="C120" s="17" t="s">
        <v>250</v>
      </c>
      <c r="D120" s="17">
        <v>10</v>
      </c>
      <c r="E120" s="21">
        <v>14000</v>
      </c>
      <c r="F120" s="17" t="s">
        <v>80</v>
      </c>
      <c r="G120" s="18">
        <v>1400</v>
      </c>
      <c r="H120" s="17">
        <v>10</v>
      </c>
      <c r="I120" s="21">
        <f t="shared" si="17"/>
        <v>14000</v>
      </c>
      <c r="J120" s="17">
        <v>8</v>
      </c>
      <c r="K120" s="21">
        <f t="shared" si="16"/>
        <v>11200</v>
      </c>
      <c r="L120" s="17">
        <f t="shared" si="18"/>
        <v>2</v>
      </c>
      <c r="M120" s="21">
        <f t="shared" si="15"/>
        <v>2800</v>
      </c>
    </row>
    <row r="121" spans="1:13" x14ac:dyDescent="0.25">
      <c r="A121" s="17" t="s">
        <v>77</v>
      </c>
      <c r="B121" s="17" t="s">
        <v>97</v>
      </c>
      <c r="C121" s="17" t="s">
        <v>244</v>
      </c>
      <c r="D121" s="17">
        <v>10</v>
      </c>
      <c r="E121" s="21">
        <v>13000</v>
      </c>
      <c r="F121" s="17" t="s">
        <v>80</v>
      </c>
      <c r="G121" s="18">
        <v>1300</v>
      </c>
      <c r="H121" s="17">
        <v>10</v>
      </c>
      <c r="I121" s="21">
        <f t="shared" si="17"/>
        <v>13000</v>
      </c>
      <c r="J121" s="17">
        <v>7</v>
      </c>
      <c r="K121" s="21">
        <f t="shared" si="16"/>
        <v>9100</v>
      </c>
      <c r="L121" s="17">
        <f t="shared" si="18"/>
        <v>3</v>
      </c>
      <c r="M121" s="21">
        <f t="shared" si="15"/>
        <v>3900</v>
      </c>
    </row>
    <row r="122" spans="1:13" x14ac:dyDescent="0.25">
      <c r="A122" s="17" t="s">
        <v>77</v>
      </c>
      <c r="B122" s="17" t="s">
        <v>99</v>
      </c>
      <c r="C122" s="17" t="s">
        <v>252</v>
      </c>
      <c r="D122" s="17">
        <v>10</v>
      </c>
      <c r="E122" s="21">
        <v>17000</v>
      </c>
      <c r="F122" s="17" t="s">
        <v>80</v>
      </c>
      <c r="G122" s="18">
        <v>1700</v>
      </c>
      <c r="H122" s="17">
        <v>10</v>
      </c>
      <c r="I122" s="21">
        <f t="shared" si="17"/>
        <v>17000</v>
      </c>
      <c r="J122" s="17">
        <v>9</v>
      </c>
      <c r="K122" s="21">
        <f t="shared" si="16"/>
        <v>15300</v>
      </c>
      <c r="L122" s="17">
        <f t="shared" si="18"/>
        <v>1</v>
      </c>
      <c r="M122" s="21">
        <f t="shared" si="15"/>
        <v>1700</v>
      </c>
    </row>
    <row r="123" spans="1:13" x14ac:dyDescent="0.25">
      <c r="A123" s="17" t="s">
        <v>77</v>
      </c>
      <c r="B123" s="17" t="s">
        <v>95</v>
      </c>
      <c r="C123" s="17" t="s">
        <v>79</v>
      </c>
      <c r="D123" s="17">
        <v>5</v>
      </c>
      <c r="E123" s="21">
        <f t="shared" ref="E123:E134" si="19">+D123*G123</f>
        <v>4100.5</v>
      </c>
      <c r="F123" s="17" t="s">
        <v>80</v>
      </c>
      <c r="G123" s="17">
        <v>820.1</v>
      </c>
      <c r="H123" s="17">
        <v>29</v>
      </c>
      <c r="I123" s="21">
        <f t="shared" si="17"/>
        <v>23782.9</v>
      </c>
      <c r="J123" s="17">
        <v>18</v>
      </c>
      <c r="K123" s="21">
        <f t="shared" si="16"/>
        <v>14761.800000000001</v>
      </c>
      <c r="L123" s="17">
        <f t="shared" si="18"/>
        <v>11</v>
      </c>
      <c r="M123" s="21">
        <f t="shared" si="15"/>
        <v>9021.1</v>
      </c>
    </row>
    <row r="124" spans="1:13" x14ac:dyDescent="0.25">
      <c r="A124" s="17" t="s">
        <v>77</v>
      </c>
      <c r="B124" s="17" t="s">
        <v>87</v>
      </c>
      <c r="C124" s="17" t="s">
        <v>82</v>
      </c>
      <c r="D124" s="17">
        <v>5</v>
      </c>
      <c r="E124" s="21">
        <f t="shared" si="19"/>
        <v>4100.5</v>
      </c>
      <c r="F124" s="17" t="s">
        <v>80</v>
      </c>
      <c r="G124" s="17">
        <v>820.1</v>
      </c>
      <c r="H124" s="17">
        <v>30</v>
      </c>
      <c r="I124" s="21">
        <f t="shared" si="17"/>
        <v>24603</v>
      </c>
      <c r="J124" s="17">
        <v>18</v>
      </c>
      <c r="K124" s="21">
        <f t="shared" si="16"/>
        <v>14761.800000000001</v>
      </c>
      <c r="L124" s="17">
        <f t="shared" si="18"/>
        <v>12</v>
      </c>
      <c r="M124" s="21">
        <f t="shared" si="15"/>
        <v>9841.1999999999989</v>
      </c>
    </row>
    <row r="125" spans="1:13" x14ac:dyDescent="0.25">
      <c r="A125" s="17" t="s">
        <v>77</v>
      </c>
      <c r="B125" s="17" t="s">
        <v>89</v>
      </c>
      <c r="C125" s="17" t="s">
        <v>84</v>
      </c>
      <c r="D125" s="17">
        <v>5</v>
      </c>
      <c r="E125" s="21">
        <f t="shared" si="19"/>
        <v>4100.5</v>
      </c>
      <c r="F125" s="17" t="s">
        <v>80</v>
      </c>
      <c r="G125" s="17">
        <v>820.1</v>
      </c>
      <c r="H125" s="17">
        <v>31</v>
      </c>
      <c r="I125" s="21">
        <f t="shared" si="17"/>
        <v>25423.100000000002</v>
      </c>
      <c r="J125" s="17">
        <v>18</v>
      </c>
      <c r="K125" s="21">
        <f t="shared" si="16"/>
        <v>14761.800000000001</v>
      </c>
      <c r="L125" s="17">
        <f t="shared" si="18"/>
        <v>13</v>
      </c>
      <c r="M125" s="21">
        <f t="shared" si="15"/>
        <v>10661.300000000001</v>
      </c>
    </row>
    <row r="126" spans="1:13" x14ac:dyDescent="0.25">
      <c r="A126" s="17" t="s">
        <v>77</v>
      </c>
      <c r="B126" s="17" t="s">
        <v>91</v>
      </c>
      <c r="C126" s="17" t="s">
        <v>86</v>
      </c>
      <c r="D126" s="17">
        <v>0</v>
      </c>
      <c r="E126" s="21">
        <f t="shared" si="19"/>
        <v>0</v>
      </c>
      <c r="F126" s="17" t="s">
        <v>80</v>
      </c>
      <c r="G126" s="17">
        <v>885</v>
      </c>
      <c r="H126" s="17">
        <v>24</v>
      </c>
      <c r="I126" s="21">
        <f t="shared" si="17"/>
        <v>21240</v>
      </c>
      <c r="J126" s="17">
        <v>20</v>
      </c>
      <c r="K126" s="21">
        <f t="shared" si="16"/>
        <v>17700</v>
      </c>
      <c r="L126" s="17">
        <f t="shared" si="18"/>
        <v>4</v>
      </c>
      <c r="M126" s="21">
        <f t="shared" si="15"/>
        <v>3540</v>
      </c>
    </row>
    <row r="127" spans="1:13" x14ac:dyDescent="0.25">
      <c r="A127" s="17" t="s">
        <v>77</v>
      </c>
      <c r="B127" s="17" t="s">
        <v>93</v>
      </c>
      <c r="C127" s="17" t="s">
        <v>102</v>
      </c>
      <c r="D127" s="17">
        <v>19</v>
      </c>
      <c r="E127" s="21">
        <f t="shared" si="19"/>
        <v>15581.9</v>
      </c>
      <c r="F127" s="17" t="s">
        <v>80</v>
      </c>
      <c r="G127" s="17">
        <v>820.1</v>
      </c>
      <c r="H127" s="17">
        <v>39</v>
      </c>
      <c r="I127" s="21">
        <f t="shared" si="17"/>
        <v>31983.9</v>
      </c>
      <c r="J127" s="17">
        <v>15</v>
      </c>
      <c r="K127" s="21">
        <f t="shared" si="16"/>
        <v>12301.5</v>
      </c>
      <c r="L127" s="17">
        <f t="shared" si="18"/>
        <v>24</v>
      </c>
      <c r="M127" s="21">
        <f t="shared" si="15"/>
        <v>19682.400000000001</v>
      </c>
    </row>
    <row r="128" spans="1:13" x14ac:dyDescent="0.25">
      <c r="A128" s="17" t="s">
        <v>132</v>
      </c>
      <c r="B128" s="17" t="s">
        <v>167</v>
      </c>
      <c r="C128" s="17" t="s">
        <v>98</v>
      </c>
      <c r="D128" s="17">
        <v>18</v>
      </c>
      <c r="E128" s="21">
        <f t="shared" si="19"/>
        <v>14761.800000000001</v>
      </c>
      <c r="F128" s="17" t="s">
        <v>80</v>
      </c>
      <c r="G128" s="17">
        <v>820.1</v>
      </c>
      <c r="H128" s="17">
        <v>38</v>
      </c>
      <c r="I128" s="21">
        <f t="shared" si="17"/>
        <v>31163.8</v>
      </c>
      <c r="J128" s="17">
        <v>16</v>
      </c>
      <c r="K128" s="21">
        <f t="shared" si="16"/>
        <v>13121.6</v>
      </c>
      <c r="L128" s="17">
        <f t="shared" si="18"/>
        <v>22</v>
      </c>
      <c r="M128" s="21">
        <f t="shared" si="15"/>
        <v>18042.199999999997</v>
      </c>
    </row>
    <row r="129" spans="1:13" x14ac:dyDescent="0.25">
      <c r="A129" s="17" t="s">
        <v>132</v>
      </c>
      <c r="B129" s="17" t="s">
        <v>169</v>
      </c>
      <c r="C129" s="17" t="s">
        <v>100</v>
      </c>
      <c r="D129" s="17">
        <v>19</v>
      </c>
      <c r="E129" s="21">
        <f t="shared" si="19"/>
        <v>15581.9</v>
      </c>
      <c r="F129" s="17" t="s">
        <v>80</v>
      </c>
      <c r="G129" s="17">
        <v>820.1</v>
      </c>
      <c r="H129" s="17">
        <v>43</v>
      </c>
      <c r="I129" s="21">
        <f t="shared" si="17"/>
        <v>35264.300000000003</v>
      </c>
      <c r="J129" s="17">
        <v>15</v>
      </c>
      <c r="K129" s="21">
        <f t="shared" si="16"/>
        <v>12301.5</v>
      </c>
      <c r="L129" s="17">
        <f t="shared" si="18"/>
        <v>28</v>
      </c>
      <c r="M129" s="21">
        <f t="shared" si="15"/>
        <v>22962.800000000003</v>
      </c>
    </row>
    <row r="130" spans="1:13" x14ac:dyDescent="0.25">
      <c r="A130" s="17" t="s">
        <v>132</v>
      </c>
      <c r="B130" s="17" t="s">
        <v>171</v>
      </c>
      <c r="C130" s="17" t="s">
        <v>96</v>
      </c>
      <c r="D130" s="17">
        <v>7</v>
      </c>
      <c r="E130" s="21">
        <f t="shared" si="19"/>
        <v>6195</v>
      </c>
      <c r="F130" s="17" t="s">
        <v>80</v>
      </c>
      <c r="G130" s="17">
        <v>885</v>
      </c>
      <c r="H130" s="17">
        <v>38</v>
      </c>
      <c r="I130" s="21">
        <f t="shared" si="17"/>
        <v>33630</v>
      </c>
      <c r="J130" s="17">
        <v>34</v>
      </c>
      <c r="K130" s="21">
        <f t="shared" si="16"/>
        <v>30090</v>
      </c>
      <c r="L130" s="17">
        <f t="shared" si="18"/>
        <v>4</v>
      </c>
      <c r="M130" s="21">
        <f t="shared" si="15"/>
        <v>3540</v>
      </c>
    </row>
    <row r="131" spans="1:13" x14ac:dyDescent="0.25">
      <c r="A131" s="17" t="s">
        <v>132</v>
      </c>
      <c r="B131" s="17" t="s">
        <v>173</v>
      </c>
      <c r="C131" s="17" t="s">
        <v>88</v>
      </c>
      <c r="D131" s="17">
        <v>48</v>
      </c>
      <c r="E131" s="21">
        <f t="shared" si="19"/>
        <v>39364.800000000003</v>
      </c>
      <c r="F131" s="17" t="s">
        <v>80</v>
      </c>
      <c r="G131" s="17">
        <v>820.1</v>
      </c>
      <c r="H131" s="17">
        <v>48</v>
      </c>
      <c r="I131" s="21">
        <f t="shared" si="17"/>
        <v>39364.800000000003</v>
      </c>
      <c r="J131" s="17">
        <v>0</v>
      </c>
      <c r="K131" s="21">
        <f t="shared" si="16"/>
        <v>0</v>
      </c>
      <c r="L131" s="17">
        <f t="shared" si="18"/>
        <v>48</v>
      </c>
      <c r="M131" s="21">
        <f t="shared" si="15"/>
        <v>39364.800000000003</v>
      </c>
    </row>
    <row r="132" spans="1:13" x14ac:dyDescent="0.25">
      <c r="A132" s="17" t="s">
        <v>132</v>
      </c>
      <c r="B132" s="17" t="s">
        <v>177</v>
      </c>
      <c r="C132" s="17" t="s">
        <v>90</v>
      </c>
      <c r="D132" s="17">
        <v>15</v>
      </c>
      <c r="E132" s="21">
        <f t="shared" si="19"/>
        <v>12301.5</v>
      </c>
      <c r="F132" s="17" t="s">
        <v>80</v>
      </c>
      <c r="G132" s="17">
        <v>820.1</v>
      </c>
      <c r="H132" s="17">
        <v>54</v>
      </c>
      <c r="I132" s="21">
        <f t="shared" si="17"/>
        <v>44285.4</v>
      </c>
      <c r="J132" s="17">
        <v>5</v>
      </c>
      <c r="K132" s="21">
        <f t="shared" si="16"/>
        <v>4100.5</v>
      </c>
      <c r="L132" s="17">
        <f t="shared" si="18"/>
        <v>49</v>
      </c>
      <c r="M132" s="21">
        <f t="shared" si="15"/>
        <v>40184.9</v>
      </c>
    </row>
    <row r="133" spans="1:13" x14ac:dyDescent="0.25">
      <c r="A133" s="17" t="s">
        <v>132</v>
      </c>
      <c r="B133" s="17" t="s">
        <v>175</v>
      </c>
      <c r="C133" s="17" t="s">
        <v>92</v>
      </c>
      <c r="D133" s="17">
        <v>5</v>
      </c>
      <c r="E133" s="21">
        <f t="shared" si="19"/>
        <v>4100.5</v>
      </c>
      <c r="F133" s="17" t="s">
        <v>80</v>
      </c>
      <c r="G133" s="17">
        <v>820.1</v>
      </c>
      <c r="H133" s="17">
        <v>72</v>
      </c>
      <c r="I133" s="21">
        <f t="shared" si="17"/>
        <v>59047.200000000004</v>
      </c>
      <c r="J133" s="17">
        <v>15</v>
      </c>
      <c r="K133" s="21">
        <f t="shared" si="16"/>
        <v>12301.5</v>
      </c>
      <c r="L133" s="17">
        <f t="shared" si="18"/>
        <v>57</v>
      </c>
      <c r="M133" s="21">
        <f t="shared" si="15"/>
        <v>46745.700000000004</v>
      </c>
    </row>
    <row r="134" spans="1:13" x14ac:dyDescent="0.25">
      <c r="A134" s="17" t="s">
        <v>132</v>
      </c>
      <c r="B134" s="17" t="s">
        <v>178</v>
      </c>
      <c r="C134" s="17" t="s">
        <v>94</v>
      </c>
      <c r="D134" s="17">
        <v>5</v>
      </c>
      <c r="E134" s="21">
        <f t="shared" si="19"/>
        <v>4100.5</v>
      </c>
      <c r="F134" s="17" t="s">
        <v>80</v>
      </c>
      <c r="G134" s="17">
        <v>820.1</v>
      </c>
      <c r="H134" s="17">
        <v>48</v>
      </c>
      <c r="I134" s="21">
        <f t="shared" si="17"/>
        <v>39364.800000000003</v>
      </c>
      <c r="J134" s="17">
        <v>20</v>
      </c>
      <c r="K134" s="21">
        <f t="shared" si="16"/>
        <v>16402</v>
      </c>
      <c r="L134" s="17">
        <f t="shared" si="18"/>
        <v>28</v>
      </c>
      <c r="M134" s="21">
        <f t="shared" si="15"/>
        <v>22962.800000000003</v>
      </c>
    </row>
    <row r="135" spans="1:13" x14ac:dyDescent="0.25">
      <c r="A135" s="17" t="s">
        <v>132</v>
      </c>
      <c r="B135" s="17" t="s">
        <v>180</v>
      </c>
      <c r="C135" s="17" t="s">
        <v>278</v>
      </c>
      <c r="D135" s="17">
        <v>12</v>
      </c>
      <c r="E135" s="21">
        <v>34800</v>
      </c>
      <c r="F135" s="17" t="s">
        <v>44</v>
      </c>
      <c r="G135" s="18">
        <v>2900</v>
      </c>
      <c r="H135" s="17">
        <v>12</v>
      </c>
      <c r="I135" s="21">
        <f t="shared" si="17"/>
        <v>34800</v>
      </c>
      <c r="J135" s="17">
        <v>0</v>
      </c>
      <c r="K135" s="21">
        <f t="shared" si="16"/>
        <v>0</v>
      </c>
      <c r="L135" s="17">
        <f t="shared" si="18"/>
        <v>12</v>
      </c>
      <c r="M135" s="21">
        <f t="shared" si="15"/>
        <v>34800</v>
      </c>
    </row>
    <row r="136" spans="1:13" x14ac:dyDescent="0.25">
      <c r="A136" s="17" t="s">
        <v>132</v>
      </c>
      <c r="B136" s="17" t="s">
        <v>184</v>
      </c>
      <c r="C136" s="17" t="s">
        <v>274</v>
      </c>
      <c r="D136" s="17">
        <v>12</v>
      </c>
      <c r="E136" s="21">
        <v>34800</v>
      </c>
      <c r="F136" s="17" t="s">
        <v>44</v>
      </c>
      <c r="G136" s="18">
        <v>2900</v>
      </c>
      <c r="H136" s="17">
        <v>12</v>
      </c>
      <c r="I136" s="21">
        <f t="shared" si="17"/>
        <v>34800</v>
      </c>
      <c r="J136" s="17">
        <v>0</v>
      </c>
      <c r="K136" s="21">
        <f t="shared" si="16"/>
        <v>0</v>
      </c>
      <c r="L136" s="17">
        <f t="shared" si="18"/>
        <v>12</v>
      </c>
      <c r="M136" s="21">
        <f t="shared" si="15"/>
        <v>34800</v>
      </c>
    </row>
    <row r="137" spans="1:13" x14ac:dyDescent="0.25">
      <c r="A137" s="17" t="s">
        <v>132</v>
      </c>
      <c r="B137" s="17" t="s">
        <v>182</v>
      </c>
      <c r="C137" s="17" t="s">
        <v>276</v>
      </c>
      <c r="D137" s="17">
        <v>12</v>
      </c>
      <c r="E137" s="21">
        <v>34800</v>
      </c>
      <c r="F137" s="17" t="s">
        <v>44</v>
      </c>
      <c r="G137" s="18">
        <v>2900</v>
      </c>
      <c r="H137" s="17">
        <v>12</v>
      </c>
      <c r="I137" s="21">
        <f t="shared" si="17"/>
        <v>34800</v>
      </c>
      <c r="J137" s="17">
        <v>0</v>
      </c>
      <c r="K137" s="21">
        <f t="shared" si="16"/>
        <v>0</v>
      </c>
      <c r="L137" s="17">
        <f t="shared" si="18"/>
        <v>12</v>
      </c>
      <c r="M137" s="21">
        <f t="shared" si="15"/>
        <v>34800</v>
      </c>
    </row>
    <row r="138" spans="1:13" x14ac:dyDescent="0.25">
      <c r="A138" s="17" t="s">
        <v>132</v>
      </c>
      <c r="B138" s="17" t="s">
        <v>186</v>
      </c>
      <c r="C138" s="17" t="s">
        <v>272</v>
      </c>
      <c r="D138" s="17">
        <v>12</v>
      </c>
      <c r="E138" s="21">
        <v>34800</v>
      </c>
      <c r="F138" s="17" t="s">
        <v>44</v>
      </c>
      <c r="G138" s="18">
        <v>2900</v>
      </c>
      <c r="H138" s="17">
        <v>12</v>
      </c>
      <c r="I138" s="21">
        <f t="shared" si="17"/>
        <v>34800</v>
      </c>
      <c r="J138" s="17">
        <v>0</v>
      </c>
      <c r="K138" s="21">
        <f t="shared" si="16"/>
        <v>0</v>
      </c>
      <c r="L138" s="17">
        <f t="shared" si="18"/>
        <v>12</v>
      </c>
      <c r="M138" s="21">
        <f t="shared" si="15"/>
        <v>34800</v>
      </c>
    </row>
    <row r="139" spans="1:13" x14ac:dyDescent="0.25">
      <c r="A139" s="17" t="s">
        <v>132</v>
      </c>
      <c r="B139" s="17" t="s">
        <v>194</v>
      </c>
      <c r="C139" s="24" t="s">
        <v>235</v>
      </c>
      <c r="D139" s="24">
        <v>6</v>
      </c>
      <c r="E139" s="26">
        <v>14700</v>
      </c>
      <c r="F139" s="17" t="s">
        <v>44</v>
      </c>
      <c r="G139" s="25">
        <v>2450</v>
      </c>
      <c r="H139" s="24">
        <v>6</v>
      </c>
      <c r="I139" s="18">
        <v>14700</v>
      </c>
      <c r="J139" s="24">
        <v>0</v>
      </c>
      <c r="K139" s="18">
        <v>0</v>
      </c>
      <c r="L139" s="24">
        <v>6</v>
      </c>
      <c r="M139" s="18">
        <v>14700</v>
      </c>
    </row>
    <row r="140" spans="1:13" x14ac:dyDescent="0.25">
      <c r="A140" s="17" t="s">
        <v>132</v>
      </c>
      <c r="B140" s="17" t="s">
        <v>188</v>
      </c>
      <c r="C140" s="24" t="s">
        <v>236</v>
      </c>
      <c r="D140" s="24">
        <v>6</v>
      </c>
      <c r="E140" s="26">
        <v>14700</v>
      </c>
      <c r="F140" s="17" t="s">
        <v>44</v>
      </c>
      <c r="G140" s="25">
        <v>2450</v>
      </c>
      <c r="H140" s="24">
        <v>6</v>
      </c>
      <c r="I140" s="18">
        <v>14700</v>
      </c>
      <c r="J140" s="24">
        <v>0</v>
      </c>
      <c r="K140" s="18">
        <v>0</v>
      </c>
      <c r="L140" s="24">
        <v>6</v>
      </c>
      <c r="M140" s="18">
        <v>14700</v>
      </c>
    </row>
    <row r="141" spans="1:13" x14ac:dyDescent="0.25">
      <c r="A141" s="17" t="s">
        <v>132</v>
      </c>
      <c r="B141" s="17" t="s">
        <v>190</v>
      </c>
      <c r="C141" s="24" t="s">
        <v>237</v>
      </c>
      <c r="D141" s="24">
        <v>6</v>
      </c>
      <c r="E141" s="26">
        <v>14700</v>
      </c>
      <c r="F141" s="17" t="s">
        <v>44</v>
      </c>
      <c r="G141" s="25">
        <v>2450</v>
      </c>
      <c r="H141" s="24">
        <v>6</v>
      </c>
      <c r="I141" s="18">
        <v>14700</v>
      </c>
      <c r="J141" s="24">
        <v>0</v>
      </c>
      <c r="K141" s="18">
        <v>0</v>
      </c>
      <c r="L141" s="24">
        <v>6</v>
      </c>
      <c r="M141" s="18">
        <v>14700</v>
      </c>
    </row>
    <row r="142" spans="1:13" x14ac:dyDescent="0.25">
      <c r="A142" s="17" t="s">
        <v>132</v>
      </c>
      <c r="B142" s="17" t="s">
        <v>192</v>
      </c>
      <c r="C142" s="24" t="s">
        <v>238</v>
      </c>
      <c r="D142" s="24">
        <v>6</v>
      </c>
      <c r="E142" s="26">
        <v>14700</v>
      </c>
      <c r="F142" s="17" t="s">
        <v>44</v>
      </c>
      <c r="G142" s="25">
        <v>2450</v>
      </c>
      <c r="H142" s="24">
        <v>6</v>
      </c>
      <c r="I142" s="18">
        <v>14700</v>
      </c>
      <c r="J142" s="24">
        <v>0</v>
      </c>
      <c r="K142" s="18">
        <v>0</v>
      </c>
      <c r="L142" s="24">
        <v>6</v>
      </c>
      <c r="M142" s="18">
        <v>14700</v>
      </c>
    </row>
    <row r="143" spans="1:13" x14ac:dyDescent="0.25">
      <c r="A143" s="17" t="s">
        <v>132</v>
      </c>
      <c r="B143" s="17" t="s">
        <v>220</v>
      </c>
      <c r="C143" s="17" t="s">
        <v>350</v>
      </c>
      <c r="D143" s="17">
        <v>7</v>
      </c>
      <c r="E143" s="21">
        <f t="shared" ref="E143:E151" si="20">+D143*G143</f>
        <v>3325</v>
      </c>
      <c r="F143" s="17" t="s">
        <v>44</v>
      </c>
      <c r="G143" s="17">
        <v>475</v>
      </c>
      <c r="H143" s="17">
        <v>7</v>
      </c>
      <c r="I143" s="21">
        <f t="shared" ref="I143:I164" si="21">+G143*H143</f>
        <v>3325</v>
      </c>
      <c r="J143" s="17">
        <v>3</v>
      </c>
      <c r="K143" s="21">
        <f t="shared" ref="K143:K172" si="22">J143*G143</f>
        <v>1425</v>
      </c>
      <c r="L143" s="17">
        <f t="shared" ref="L143:L157" si="23">H143-J143</f>
        <v>4</v>
      </c>
      <c r="M143" s="21">
        <f t="shared" ref="M143:M172" si="24">+I143-K143</f>
        <v>1900</v>
      </c>
    </row>
    <row r="144" spans="1:13" x14ac:dyDescent="0.25">
      <c r="A144" s="17" t="s">
        <v>132</v>
      </c>
      <c r="B144" s="17" t="s">
        <v>234</v>
      </c>
      <c r="C144" s="17" t="s">
        <v>351</v>
      </c>
      <c r="D144" s="17">
        <v>7</v>
      </c>
      <c r="E144" s="21">
        <f t="shared" si="20"/>
        <v>3325</v>
      </c>
      <c r="F144" s="17" t="s">
        <v>44</v>
      </c>
      <c r="G144" s="17">
        <v>475</v>
      </c>
      <c r="H144" s="17">
        <v>7</v>
      </c>
      <c r="I144" s="21">
        <f t="shared" si="21"/>
        <v>3325</v>
      </c>
      <c r="J144" s="17">
        <v>3</v>
      </c>
      <c r="K144" s="21">
        <f t="shared" si="22"/>
        <v>1425</v>
      </c>
      <c r="L144" s="17">
        <f t="shared" si="23"/>
        <v>4</v>
      </c>
      <c r="M144" s="21">
        <f t="shared" si="24"/>
        <v>1900</v>
      </c>
    </row>
    <row r="145" spans="1:13" x14ac:dyDescent="0.25">
      <c r="A145" s="17" t="s">
        <v>132</v>
      </c>
      <c r="B145" s="17" t="s">
        <v>240</v>
      </c>
      <c r="C145" s="17" t="s">
        <v>352</v>
      </c>
      <c r="D145" s="17">
        <v>7</v>
      </c>
      <c r="E145" s="21">
        <f t="shared" si="20"/>
        <v>3325</v>
      </c>
      <c r="F145" s="17" t="s">
        <v>44</v>
      </c>
      <c r="G145" s="17">
        <v>475</v>
      </c>
      <c r="H145" s="17">
        <v>7</v>
      </c>
      <c r="I145" s="21">
        <f t="shared" si="21"/>
        <v>3325</v>
      </c>
      <c r="J145" s="17">
        <v>3</v>
      </c>
      <c r="K145" s="21">
        <f t="shared" si="22"/>
        <v>1425</v>
      </c>
      <c r="L145" s="17">
        <f t="shared" si="23"/>
        <v>4</v>
      </c>
      <c r="M145" s="21">
        <f t="shared" si="24"/>
        <v>1900</v>
      </c>
    </row>
    <row r="146" spans="1:13" x14ac:dyDescent="0.25">
      <c r="A146" s="17" t="s">
        <v>132</v>
      </c>
      <c r="B146" s="17" t="s">
        <v>241</v>
      </c>
      <c r="C146" s="17" t="s">
        <v>353</v>
      </c>
      <c r="D146" s="17">
        <v>7</v>
      </c>
      <c r="E146" s="21">
        <f t="shared" si="20"/>
        <v>3325</v>
      </c>
      <c r="F146" s="17" t="s">
        <v>44</v>
      </c>
      <c r="G146" s="17">
        <v>475</v>
      </c>
      <c r="H146" s="17">
        <v>7</v>
      </c>
      <c r="I146" s="21">
        <f t="shared" si="21"/>
        <v>3325</v>
      </c>
      <c r="J146" s="17">
        <v>3</v>
      </c>
      <c r="K146" s="21">
        <f t="shared" si="22"/>
        <v>1425</v>
      </c>
      <c r="L146" s="17">
        <f t="shared" si="23"/>
        <v>4</v>
      </c>
      <c r="M146" s="21">
        <f t="shared" si="24"/>
        <v>1900</v>
      </c>
    </row>
    <row r="147" spans="1:13" x14ac:dyDescent="0.25">
      <c r="A147" s="17" t="s">
        <v>60</v>
      </c>
      <c r="B147" s="17" t="s">
        <v>70</v>
      </c>
      <c r="C147" s="17" t="s">
        <v>170</v>
      </c>
      <c r="D147" s="17">
        <v>7</v>
      </c>
      <c r="E147" s="21">
        <f t="shared" si="20"/>
        <v>26600</v>
      </c>
      <c r="F147" s="17" t="s">
        <v>44</v>
      </c>
      <c r="G147" s="18">
        <v>3800</v>
      </c>
      <c r="H147" s="17">
        <v>7</v>
      </c>
      <c r="I147" s="21">
        <f t="shared" si="21"/>
        <v>26600</v>
      </c>
      <c r="J147" s="17">
        <v>0</v>
      </c>
      <c r="K147" s="21">
        <f t="shared" si="22"/>
        <v>0</v>
      </c>
      <c r="L147" s="17">
        <f t="shared" si="23"/>
        <v>7</v>
      </c>
      <c r="M147" s="21">
        <f t="shared" si="24"/>
        <v>26600</v>
      </c>
    </row>
    <row r="148" spans="1:13" x14ac:dyDescent="0.25">
      <c r="A148" s="17" t="s">
        <v>132</v>
      </c>
      <c r="B148" s="24" t="s">
        <v>234</v>
      </c>
      <c r="C148" s="17" t="s">
        <v>354</v>
      </c>
      <c r="D148" s="17">
        <v>9</v>
      </c>
      <c r="E148" s="21">
        <f t="shared" si="20"/>
        <v>54855</v>
      </c>
      <c r="F148" s="17" t="s">
        <v>44</v>
      </c>
      <c r="G148" s="18">
        <v>6095</v>
      </c>
      <c r="H148" s="17">
        <v>9</v>
      </c>
      <c r="I148" s="21">
        <f t="shared" si="21"/>
        <v>54855</v>
      </c>
      <c r="J148" s="17">
        <v>0</v>
      </c>
      <c r="K148" s="21">
        <f t="shared" si="22"/>
        <v>0</v>
      </c>
      <c r="L148" s="17">
        <f t="shared" si="23"/>
        <v>9</v>
      </c>
      <c r="M148" s="21">
        <f t="shared" si="24"/>
        <v>54855</v>
      </c>
    </row>
    <row r="149" spans="1:13" x14ac:dyDescent="0.25">
      <c r="A149" s="17" t="s">
        <v>132</v>
      </c>
      <c r="B149" s="24" t="s">
        <v>240</v>
      </c>
      <c r="C149" s="17" t="s">
        <v>355</v>
      </c>
      <c r="D149" s="17">
        <v>8</v>
      </c>
      <c r="E149" s="21">
        <f t="shared" si="20"/>
        <v>51160</v>
      </c>
      <c r="F149" s="17" t="s">
        <v>44</v>
      </c>
      <c r="G149" s="18">
        <v>6395</v>
      </c>
      <c r="H149" s="17">
        <v>8</v>
      </c>
      <c r="I149" s="21">
        <f t="shared" si="21"/>
        <v>51160</v>
      </c>
      <c r="J149" s="17">
        <v>0</v>
      </c>
      <c r="K149" s="21">
        <f t="shared" si="22"/>
        <v>0</v>
      </c>
      <c r="L149" s="17">
        <f t="shared" si="23"/>
        <v>8</v>
      </c>
      <c r="M149" s="21">
        <f t="shared" si="24"/>
        <v>51160</v>
      </c>
    </row>
    <row r="150" spans="1:13" x14ac:dyDescent="0.25">
      <c r="A150" s="17" t="s">
        <v>132</v>
      </c>
      <c r="B150" s="24" t="s">
        <v>241</v>
      </c>
      <c r="C150" s="17" t="s">
        <v>356</v>
      </c>
      <c r="D150" s="17">
        <v>9</v>
      </c>
      <c r="E150" s="21">
        <f t="shared" si="20"/>
        <v>57555</v>
      </c>
      <c r="F150" s="17" t="s">
        <v>44</v>
      </c>
      <c r="G150" s="18">
        <v>6395</v>
      </c>
      <c r="H150" s="17">
        <v>9</v>
      </c>
      <c r="I150" s="21">
        <f t="shared" si="21"/>
        <v>57555</v>
      </c>
      <c r="J150" s="17">
        <v>0</v>
      </c>
      <c r="K150" s="21">
        <f t="shared" si="22"/>
        <v>0</v>
      </c>
      <c r="L150" s="17">
        <f t="shared" si="23"/>
        <v>9</v>
      </c>
      <c r="M150" s="21">
        <f t="shared" si="24"/>
        <v>57555</v>
      </c>
    </row>
    <row r="151" spans="1:13" x14ac:dyDescent="0.25">
      <c r="A151" s="17" t="s">
        <v>132</v>
      </c>
      <c r="B151" s="24" t="s">
        <v>242</v>
      </c>
      <c r="C151" s="17" t="s">
        <v>357</v>
      </c>
      <c r="D151" s="17">
        <v>7</v>
      </c>
      <c r="E151" s="21">
        <f t="shared" si="20"/>
        <v>44765</v>
      </c>
      <c r="F151" s="17" t="s">
        <v>44</v>
      </c>
      <c r="G151" s="18">
        <v>6395</v>
      </c>
      <c r="H151" s="17">
        <v>7</v>
      </c>
      <c r="I151" s="21">
        <f t="shared" si="21"/>
        <v>44765</v>
      </c>
      <c r="J151" s="17">
        <v>0</v>
      </c>
      <c r="K151" s="21">
        <f t="shared" si="22"/>
        <v>0</v>
      </c>
      <c r="L151" s="17">
        <f t="shared" si="23"/>
        <v>7</v>
      </c>
      <c r="M151" s="21">
        <f t="shared" si="24"/>
        <v>44765</v>
      </c>
    </row>
    <row r="152" spans="1:13" x14ac:dyDescent="0.25">
      <c r="A152" s="17" t="s">
        <v>77</v>
      </c>
      <c r="B152" s="17" t="s">
        <v>243</v>
      </c>
      <c r="C152" s="17" t="s">
        <v>281</v>
      </c>
      <c r="D152" s="17">
        <v>5</v>
      </c>
      <c r="E152" s="21">
        <v>36625</v>
      </c>
      <c r="F152" s="17" t="s">
        <v>44</v>
      </c>
      <c r="G152" s="18">
        <v>7325</v>
      </c>
      <c r="H152" s="17">
        <v>5</v>
      </c>
      <c r="I152" s="21">
        <f t="shared" si="21"/>
        <v>36625</v>
      </c>
      <c r="J152" s="17">
        <v>0</v>
      </c>
      <c r="K152" s="21">
        <f t="shared" si="22"/>
        <v>0</v>
      </c>
      <c r="L152" s="17">
        <f t="shared" si="23"/>
        <v>5</v>
      </c>
      <c r="M152" s="21">
        <f t="shared" si="24"/>
        <v>36625</v>
      </c>
    </row>
    <row r="153" spans="1:13" x14ac:dyDescent="0.25">
      <c r="A153" s="17" t="s">
        <v>77</v>
      </c>
      <c r="B153" s="17" t="s">
        <v>245</v>
      </c>
      <c r="C153" s="17" t="s">
        <v>179</v>
      </c>
      <c r="D153" s="17">
        <v>20</v>
      </c>
      <c r="E153" s="21">
        <f>+D153*G153</f>
        <v>26000</v>
      </c>
      <c r="F153" s="17" t="s">
        <v>44</v>
      </c>
      <c r="G153" s="18">
        <v>1300</v>
      </c>
      <c r="H153" s="17">
        <v>20</v>
      </c>
      <c r="I153" s="21">
        <f t="shared" si="21"/>
        <v>26000</v>
      </c>
      <c r="J153" s="17">
        <v>0</v>
      </c>
      <c r="K153" s="21">
        <f t="shared" si="22"/>
        <v>0</v>
      </c>
      <c r="L153" s="17">
        <f t="shared" si="23"/>
        <v>20</v>
      </c>
      <c r="M153" s="21">
        <f t="shared" si="24"/>
        <v>26000</v>
      </c>
    </row>
    <row r="154" spans="1:13" x14ac:dyDescent="0.25">
      <c r="A154" s="17" t="s">
        <v>77</v>
      </c>
      <c r="B154" s="17" t="s">
        <v>247</v>
      </c>
      <c r="C154" s="17" t="s">
        <v>256</v>
      </c>
      <c r="D154" s="17">
        <v>12</v>
      </c>
      <c r="E154" s="21">
        <v>16800</v>
      </c>
      <c r="F154" s="17" t="s">
        <v>44</v>
      </c>
      <c r="G154" s="18">
        <v>1400</v>
      </c>
      <c r="H154" s="17">
        <v>12</v>
      </c>
      <c r="I154" s="21">
        <f t="shared" si="21"/>
        <v>16800</v>
      </c>
      <c r="J154" s="17">
        <v>8</v>
      </c>
      <c r="K154" s="21">
        <f t="shared" si="22"/>
        <v>11200</v>
      </c>
      <c r="L154" s="17">
        <f t="shared" si="23"/>
        <v>4</v>
      </c>
      <c r="M154" s="21">
        <f t="shared" si="24"/>
        <v>5600</v>
      </c>
    </row>
    <row r="155" spans="1:13" x14ac:dyDescent="0.25">
      <c r="A155" s="17" t="s">
        <v>77</v>
      </c>
      <c r="B155" s="17" t="s">
        <v>249</v>
      </c>
      <c r="C155" s="17" t="s">
        <v>258</v>
      </c>
      <c r="D155" s="17">
        <v>12</v>
      </c>
      <c r="E155" s="21">
        <v>16800</v>
      </c>
      <c r="F155" s="17" t="s">
        <v>44</v>
      </c>
      <c r="G155" s="18">
        <v>1400</v>
      </c>
      <c r="H155" s="17">
        <v>12</v>
      </c>
      <c r="I155" s="21">
        <f t="shared" si="21"/>
        <v>16800</v>
      </c>
      <c r="J155" s="17">
        <v>8</v>
      </c>
      <c r="K155" s="21">
        <f t="shared" si="22"/>
        <v>11200</v>
      </c>
      <c r="L155" s="17">
        <f t="shared" si="23"/>
        <v>4</v>
      </c>
      <c r="M155" s="21">
        <f t="shared" si="24"/>
        <v>5600</v>
      </c>
    </row>
    <row r="156" spans="1:13" x14ac:dyDescent="0.25">
      <c r="A156" s="17" t="s">
        <v>77</v>
      </c>
      <c r="B156" s="17" t="s">
        <v>251</v>
      </c>
      <c r="C156" s="17" t="s">
        <v>260</v>
      </c>
      <c r="D156" s="17">
        <v>12</v>
      </c>
      <c r="E156" s="21">
        <v>16800</v>
      </c>
      <c r="F156" s="17" t="s">
        <v>44</v>
      </c>
      <c r="G156" s="18">
        <v>1400</v>
      </c>
      <c r="H156" s="17">
        <v>12</v>
      </c>
      <c r="I156" s="21">
        <f t="shared" si="21"/>
        <v>16800</v>
      </c>
      <c r="J156" s="17">
        <v>8</v>
      </c>
      <c r="K156" s="21">
        <f t="shared" si="22"/>
        <v>11200</v>
      </c>
      <c r="L156" s="17">
        <f t="shared" si="23"/>
        <v>4</v>
      </c>
      <c r="M156" s="21">
        <f t="shared" si="24"/>
        <v>5600</v>
      </c>
    </row>
    <row r="157" spans="1:13" x14ac:dyDescent="0.25">
      <c r="A157" s="17" t="s">
        <v>132</v>
      </c>
      <c r="B157" s="24" t="s">
        <v>253</v>
      </c>
      <c r="C157" s="17" t="s">
        <v>262</v>
      </c>
      <c r="D157" s="17">
        <v>12</v>
      </c>
      <c r="E157" s="21">
        <v>16800</v>
      </c>
      <c r="F157" s="17" t="s">
        <v>44</v>
      </c>
      <c r="G157" s="18">
        <v>1400</v>
      </c>
      <c r="H157" s="17">
        <v>12</v>
      </c>
      <c r="I157" s="21">
        <f t="shared" si="21"/>
        <v>16800</v>
      </c>
      <c r="J157" s="17">
        <v>8</v>
      </c>
      <c r="K157" s="21">
        <f t="shared" si="22"/>
        <v>11200</v>
      </c>
      <c r="L157" s="17">
        <f t="shared" si="23"/>
        <v>4</v>
      </c>
      <c r="M157" s="21">
        <f t="shared" si="24"/>
        <v>5600</v>
      </c>
    </row>
    <row r="158" spans="1:13" x14ac:dyDescent="0.25">
      <c r="A158" s="17" t="s">
        <v>132</v>
      </c>
      <c r="B158" s="17" t="s">
        <v>255</v>
      </c>
      <c r="C158" s="17" t="s">
        <v>181</v>
      </c>
      <c r="D158" s="17">
        <v>13</v>
      </c>
      <c r="E158" s="21">
        <f>+D158*G158</f>
        <v>33800</v>
      </c>
      <c r="F158" s="17" t="s">
        <v>44</v>
      </c>
      <c r="G158" s="18">
        <v>2600</v>
      </c>
      <c r="H158" s="17">
        <v>14</v>
      </c>
      <c r="I158" s="21">
        <f t="shared" si="21"/>
        <v>36400</v>
      </c>
      <c r="J158" s="17">
        <v>14</v>
      </c>
      <c r="K158" s="21">
        <f t="shared" si="22"/>
        <v>36400</v>
      </c>
      <c r="L158" s="17">
        <v>0</v>
      </c>
      <c r="M158" s="21">
        <f t="shared" si="24"/>
        <v>0</v>
      </c>
    </row>
    <row r="159" spans="1:13" x14ac:dyDescent="0.25">
      <c r="A159" s="17" t="s">
        <v>132</v>
      </c>
      <c r="B159" s="17" t="s">
        <v>257</v>
      </c>
      <c r="C159" s="17" t="s">
        <v>185</v>
      </c>
      <c r="D159" s="17">
        <v>14</v>
      </c>
      <c r="E159" s="21">
        <f>+D159*G159</f>
        <v>36400</v>
      </c>
      <c r="F159" s="17" t="s">
        <v>44</v>
      </c>
      <c r="G159" s="18">
        <v>2600</v>
      </c>
      <c r="H159" s="17">
        <v>17</v>
      </c>
      <c r="I159" s="21">
        <f t="shared" si="21"/>
        <v>44200</v>
      </c>
      <c r="J159" s="17">
        <v>17</v>
      </c>
      <c r="K159" s="21">
        <f t="shared" si="22"/>
        <v>44200</v>
      </c>
      <c r="L159" s="17">
        <f t="shared" ref="L159:L164" si="25">H159-J159</f>
        <v>0</v>
      </c>
      <c r="M159" s="21">
        <f t="shared" si="24"/>
        <v>0</v>
      </c>
    </row>
    <row r="160" spans="1:13" x14ac:dyDescent="0.25">
      <c r="A160" s="17" t="s">
        <v>132</v>
      </c>
      <c r="B160" s="17" t="s">
        <v>259</v>
      </c>
      <c r="C160" s="17" t="s">
        <v>183</v>
      </c>
      <c r="D160" s="17">
        <v>14</v>
      </c>
      <c r="E160" s="21">
        <f>+D160*G160</f>
        <v>36400</v>
      </c>
      <c r="F160" s="17" t="s">
        <v>44</v>
      </c>
      <c r="G160" s="18">
        <v>2600</v>
      </c>
      <c r="H160" s="17">
        <v>17</v>
      </c>
      <c r="I160" s="21">
        <f t="shared" si="21"/>
        <v>44200</v>
      </c>
      <c r="J160" s="17">
        <v>17</v>
      </c>
      <c r="K160" s="21">
        <f t="shared" si="22"/>
        <v>44200</v>
      </c>
      <c r="L160" s="17">
        <f t="shared" si="25"/>
        <v>0</v>
      </c>
      <c r="M160" s="21">
        <f t="shared" si="24"/>
        <v>0</v>
      </c>
    </row>
    <row r="161" spans="1:13" x14ac:dyDescent="0.25">
      <c r="A161" s="17" t="s">
        <v>132</v>
      </c>
      <c r="B161" s="17" t="s">
        <v>261</v>
      </c>
      <c r="C161" s="17" t="s">
        <v>187</v>
      </c>
      <c r="D161" s="17">
        <v>14</v>
      </c>
      <c r="E161" s="21">
        <f>+D161*G161</f>
        <v>36400</v>
      </c>
      <c r="F161" s="17" t="s">
        <v>44</v>
      </c>
      <c r="G161" s="18">
        <v>2600</v>
      </c>
      <c r="H161" s="17">
        <v>17</v>
      </c>
      <c r="I161" s="21">
        <f t="shared" si="21"/>
        <v>44200</v>
      </c>
      <c r="J161" s="17">
        <v>17</v>
      </c>
      <c r="K161" s="21">
        <f t="shared" si="22"/>
        <v>44200</v>
      </c>
      <c r="L161" s="17">
        <f t="shared" si="25"/>
        <v>0</v>
      </c>
      <c r="M161" s="21">
        <f t="shared" si="24"/>
        <v>0</v>
      </c>
    </row>
    <row r="162" spans="1:13" x14ac:dyDescent="0.25">
      <c r="A162" s="17" t="s">
        <v>132</v>
      </c>
      <c r="B162" s="17" t="s">
        <v>263</v>
      </c>
      <c r="C162" s="17" t="s">
        <v>195</v>
      </c>
      <c r="D162" s="17">
        <v>5</v>
      </c>
      <c r="E162" s="21">
        <f>+D162*G162</f>
        <v>64290</v>
      </c>
      <c r="F162" s="17" t="s">
        <v>44</v>
      </c>
      <c r="G162" s="18">
        <v>12858</v>
      </c>
      <c r="H162" s="17">
        <v>5</v>
      </c>
      <c r="I162" s="21">
        <f t="shared" si="21"/>
        <v>64290</v>
      </c>
      <c r="J162" s="17">
        <v>5</v>
      </c>
      <c r="K162" s="21">
        <f t="shared" si="22"/>
        <v>64290</v>
      </c>
      <c r="L162" s="17">
        <f t="shared" si="25"/>
        <v>0</v>
      </c>
      <c r="M162" s="21">
        <f t="shared" si="24"/>
        <v>0</v>
      </c>
    </row>
    <row r="163" spans="1:13" x14ac:dyDescent="0.25">
      <c r="A163" s="17" t="s">
        <v>132</v>
      </c>
      <c r="B163" s="17" t="s">
        <v>265</v>
      </c>
      <c r="C163" s="17" t="s">
        <v>264</v>
      </c>
      <c r="D163" s="17">
        <v>10</v>
      </c>
      <c r="E163" s="21">
        <v>14000</v>
      </c>
      <c r="F163" s="17" t="s">
        <v>44</v>
      </c>
      <c r="G163" s="18">
        <v>1400</v>
      </c>
      <c r="H163" s="17">
        <v>10</v>
      </c>
      <c r="I163" s="21">
        <f t="shared" si="21"/>
        <v>14000</v>
      </c>
      <c r="J163" s="17">
        <v>10</v>
      </c>
      <c r="K163" s="21">
        <f t="shared" si="22"/>
        <v>14000</v>
      </c>
      <c r="L163" s="17">
        <f t="shared" si="25"/>
        <v>0</v>
      </c>
      <c r="M163" s="21">
        <f t="shared" si="24"/>
        <v>0</v>
      </c>
    </row>
    <row r="164" spans="1:13" x14ac:dyDescent="0.25">
      <c r="A164" s="17" t="s">
        <v>132</v>
      </c>
      <c r="B164" s="17" t="s">
        <v>267</v>
      </c>
      <c r="C164" s="17" t="s">
        <v>266</v>
      </c>
      <c r="D164" s="17">
        <v>10</v>
      </c>
      <c r="E164" s="21">
        <v>11000</v>
      </c>
      <c r="F164" s="17" t="s">
        <v>44</v>
      </c>
      <c r="G164" s="18">
        <v>1100</v>
      </c>
      <c r="H164" s="17">
        <v>10</v>
      </c>
      <c r="I164" s="21">
        <f t="shared" si="21"/>
        <v>11000</v>
      </c>
      <c r="J164" s="17">
        <v>10</v>
      </c>
      <c r="K164" s="21">
        <f t="shared" si="22"/>
        <v>11000</v>
      </c>
      <c r="L164" s="17">
        <f t="shared" si="25"/>
        <v>0</v>
      </c>
      <c r="M164" s="21">
        <f t="shared" si="24"/>
        <v>0</v>
      </c>
    </row>
    <row r="165" spans="1:13" x14ac:dyDescent="0.25">
      <c r="A165" s="17" t="s">
        <v>132</v>
      </c>
      <c r="B165" s="17" t="s">
        <v>269</v>
      </c>
      <c r="C165" s="17" t="s">
        <v>358</v>
      </c>
      <c r="D165" s="17">
        <v>26</v>
      </c>
      <c r="E165" s="21">
        <v>20800</v>
      </c>
      <c r="F165" s="17" t="s">
        <v>44</v>
      </c>
      <c r="G165" s="18">
        <v>800</v>
      </c>
      <c r="H165" s="17">
        <v>26</v>
      </c>
      <c r="I165" s="21">
        <v>20800</v>
      </c>
      <c r="J165" s="17">
        <v>0</v>
      </c>
      <c r="K165" s="21">
        <f t="shared" si="22"/>
        <v>0</v>
      </c>
      <c r="L165" s="17">
        <v>26</v>
      </c>
      <c r="M165" s="21">
        <f t="shared" si="24"/>
        <v>20800</v>
      </c>
    </row>
    <row r="166" spans="1:13" x14ac:dyDescent="0.25">
      <c r="A166" s="17" t="s">
        <v>132</v>
      </c>
      <c r="B166" s="17" t="s">
        <v>271</v>
      </c>
      <c r="C166" s="17" t="s">
        <v>285</v>
      </c>
      <c r="D166" s="17">
        <v>15</v>
      </c>
      <c r="E166" s="21">
        <v>10500</v>
      </c>
      <c r="F166" s="17" t="s">
        <v>44</v>
      </c>
      <c r="G166" s="18">
        <v>700</v>
      </c>
      <c r="H166" s="17">
        <v>15</v>
      </c>
      <c r="I166" s="21">
        <f>+G166*H166</f>
        <v>10500</v>
      </c>
      <c r="J166" s="17">
        <v>15</v>
      </c>
      <c r="K166" s="21">
        <f t="shared" si="22"/>
        <v>10500</v>
      </c>
      <c r="L166" s="17">
        <f>H166-J166</f>
        <v>0</v>
      </c>
      <c r="M166" s="21">
        <f t="shared" si="24"/>
        <v>0</v>
      </c>
    </row>
    <row r="167" spans="1:13" x14ac:dyDescent="0.25">
      <c r="A167" s="17" t="s">
        <v>132</v>
      </c>
      <c r="B167" s="17" t="s">
        <v>273</v>
      </c>
      <c r="C167" s="17" t="s">
        <v>189</v>
      </c>
      <c r="D167" s="17">
        <v>5</v>
      </c>
      <c r="E167" s="21">
        <f>+D167*G167</f>
        <v>4000</v>
      </c>
      <c r="F167" s="17" t="s">
        <v>44</v>
      </c>
      <c r="G167" s="18">
        <v>800</v>
      </c>
      <c r="H167" s="17">
        <v>12</v>
      </c>
      <c r="I167" s="21">
        <f>+G167*H167</f>
        <v>9600</v>
      </c>
      <c r="J167" s="17">
        <v>12</v>
      </c>
      <c r="K167" s="21">
        <f t="shared" si="22"/>
        <v>9600</v>
      </c>
      <c r="L167" s="17">
        <f>H167-J167</f>
        <v>0</v>
      </c>
      <c r="M167" s="21">
        <f t="shared" si="24"/>
        <v>0</v>
      </c>
    </row>
    <row r="168" spans="1:13" x14ac:dyDescent="0.25">
      <c r="A168" s="17" t="s">
        <v>132</v>
      </c>
      <c r="B168" s="17" t="s">
        <v>275</v>
      </c>
      <c r="C168" s="17" t="s">
        <v>283</v>
      </c>
      <c r="D168" s="17">
        <v>4</v>
      </c>
      <c r="E168" s="21">
        <v>22000</v>
      </c>
      <c r="F168" s="17" t="s">
        <v>44</v>
      </c>
      <c r="G168" s="18">
        <v>5500</v>
      </c>
      <c r="H168" s="17">
        <v>4</v>
      </c>
      <c r="I168" s="21">
        <f>+G168*H168</f>
        <v>22000</v>
      </c>
      <c r="J168" s="17">
        <v>4</v>
      </c>
      <c r="K168" s="21">
        <f t="shared" si="22"/>
        <v>22000</v>
      </c>
      <c r="L168" s="17">
        <f>H168-J168</f>
        <v>0</v>
      </c>
      <c r="M168" s="21">
        <f t="shared" si="24"/>
        <v>0</v>
      </c>
    </row>
    <row r="169" spans="1:13" x14ac:dyDescent="0.25">
      <c r="A169" s="17" t="s">
        <v>132</v>
      </c>
      <c r="B169" s="17" t="s">
        <v>277</v>
      </c>
      <c r="C169" s="17" t="s">
        <v>270</v>
      </c>
      <c r="D169" s="17">
        <v>12</v>
      </c>
      <c r="E169" s="21">
        <v>12000</v>
      </c>
      <c r="F169" s="17" t="s">
        <v>44</v>
      </c>
      <c r="G169" s="18">
        <v>1000</v>
      </c>
      <c r="H169" s="17">
        <v>12</v>
      </c>
      <c r="I169" s="21">
        <v>12000</v>
      </c>
      <c r="J169" s="17">
        <v>6</v>
      </c>
      <c r="K169" s="21">
        <f t="shared" si="22"/>
        <v>6000</v>
      </c>
      <c r="L169" s="17">
        <v>12</v>
      </c>
      <c r="M169" s="21">
        <f t="shared" si="24"/>
        <v>6000</v>
      </c>
    </row>
    <row r="170" spans="1:13" x14ac:dyDescent="0.25">
      <c r="A170" s="17" t="s">
        <v>132</v>
      </c>
      <c r="B170" s="17" t="s">
        <v>167</v>
      </c>
      <c r="C170" s="17" t="s">
        <v>191</v>
      </c>
      <c r="D170" s="17">
        <v>8</v>
      </c>
      <c r="E170" s="21">
        <f>+D170*G170</f>
        <v>8800</v>
      </c>
      <c r="F170" s="17" t="s">
        <v>44</v>
      </c>
      <c r="G170" s="18">
        <v>1100</v>
      </c>
      <c r="H170" s="17">
        <v>22</v>
      </c>
      <c r="I170" s="21">
        <f>+G170*H170</f>
        <v>24200</v>
      </c>
      <c r="J170" s="17">
        <v>2</v>
      </c>
      <c r="K170" s="21">
        <f t="shared" si="22"/>
        <v>2200</v>
      </c>
      <c r="L170" s="17">
        <f>H170-J170</f>
        <v>20</v>
      </c>
      <c r="M170" s="21">
        <f t="shared" si="24"/>
        <v>22000</v>
      </c>
    </row>
    <row r="171" spans="1:13" x14ac:dyDescent="0.25">
      <c r="A171" s="17" t="s">
        <v>132</v>
      </c>
      <c r="B171" s="17" t="s">
        <v>280</v>
      </c>
      <c r="C171" s="17" t="s">
        <v>193</v>
      </c>
      <c r="D171" s="17">
        <v>10</v>
      </c>
      <c r="E171" s="21">
        <f>+D171*G171</f>
        <v>11000</v>
      </c>
      <c r="F171" s="17" t="s">
        <v>44</v>
      </c>
      <c r="G171" s="18">
        <v>1100</v>
      </c>
      <c r="H171" s="17">
        <v>10</v>
      </c>
      <c r="I171" s="21">
        <f>+G171*H171</f>
        <v>11000</v>
      </c>
      <c r="J171" s="17">
        <v>2</v>
      </c>
      <c r="K171" s="21">
        <f t="shared" si="22"/>
        <v>2200</v>
      </c>
      <c r="L171" s="17">
        <f>H171-J171</f>
        <v>8</v>
      </c>
      <c r="M171" s="21">
        <f t="shared" si="24"/>
        <v>8800</v>
      </c>
    </row>
    <row r="172" spans="1:13" x14ac:dyDescent="0.25">
      <c r="A172" s="17" t="s">
        <v>132</v>
      </c>
      <c r="B172" s="17" t="s">
        <v>282</v>
      </c>
      <c r="C172" s="17" t="s">
        <v>221</v>
      </c>
      <c r="D172" s="17">
        <v>10</v>
      </c>
      <c r="E172" s="21">
        <v>419631.6</v>
      </c>
      <c r="F172" s="17" t="s">
        <v>44</v>
      </c>
      <c r="G172" s="18">
        <v>41936.160000000003</v>
      </c>
      <c r="H172" s="17">
        <v>10</v>
      </c>
      <c r="I172" s="21">
        <f>+G172*H172</f>
        <v>419361.60000000003</v>
      </c>
      <c r="J172" s="17">
        <v>7</v>
      </c>
      <c r="K172" s="21">
        <f t="shared" si="22"/>
        <v>293553.12</v>
      </c>
      <c r="L172" s="17">
        <f>H172-J172</f>
        <v>3</v>
      </c>
      <c r="M172" s="21">
        <f t="shared" si="24"/>
        <v>125808.48000000004</v>
      </c>
    </row>
    <row r="173" spans="1:13" x14ac:dyDescent="0.25">
      <c r="A173" s="17" t="s">
        <v>132</v>
      </c>
      <c r="B173" s="17" t="s">
        <v>284</v>
      </c>
      <c r="C173" s="24" t="s">
        <v>254</v>
      </c>
      <c r="D173" s="24">
        <v>10</v>
      </c>
      <c r="E173" s="26">
        <v>18000</v>
      </c>
      <c r="F173" s="17" t="s">
        <v>44</v>
      </c>
      <c r="G173" s="25">
        <v>1800</v>
      </c>
      <c r="H173" s="24">
        <v>10</v>
      </c>
      <c r="I173" s="18">
        <v>18000</v>
      </c>
      <c r="J173" s="24">
        <v>10</v>
      </c>
      <c r="K173" s="18">
        <v>18000</v>
      </c>
      <c r="L173" s="24">
        <v>10</v>
      </c>
      <c r="M173" s="18">
        <v>18000</v>
      </c>
    </row>
    <row r="174" spans="1:13" x14ac:dyDescent="0.25">
      <c r="A174" s="17" t="s">
        <v>105</v>
      </c>
      <c r="B174" s="17" t="s">
        <v>359</v>
      </c>
      <c r="C174" s="24" t="s">
        <v>360</v>
      </c>
      <c r="D174" s="24">
        <v>2500</v>
      </c>
      <c r="E174" s="26">
        <v>102000</v>
      </c>
      <c r="F174" s="17" t="s">
        <v>157</v>
      </c>
      <c r="G174" s="25">
        <v>40.799999999999997</v>
      </c>
      <c r="H174" s="24">
        <v>2500</v>
      </c>
      <c r="I174" s="18">
        <v>102000</v>
      </c>
      <c r="J174" s="24">
        <v>894</v>
      </c>
      <c r="K174" s="18">
        <v>36472.199999999997</v>
      </c>
      <c r="L174" s="24">
        <v>2500</v>
      </c>
      <c r="M174" s="18">
        <v>102000</v>
      </c>
    </row>
    <row r="175" spans="1:13" x14ac:dyDescent="0.25">
      <c r="A175" s="17" t="s">
        <v>105</v>
      </c>
      <c r="B175" s="17" t="s">
        <v>361</v>
      </c>
      <c r="C175" s="24" t="s">
        <v>362</v>
      </c>
      <c r="D175" s="24">
        <v>1500</v>
      </c>
      <c r="E175" s="26">
        <v>113595</v>
      </c>
      <c r="F175" s="17" t="s">
        <v>157</v>
      </c>
      <c r="G175" s="25">
        <v>75.73</v>
      </c>
      <c r="H175" s="24">
        <v>1500</v>
      </c>
      <c r="I175" s="18">
        <v>113595</v>
      </c>
      <c r="J175" s="24">
        <v>888</v>
      </c>
      <c r="K175" s="18">
        <v>65490</v>
      </c>
      <c r="L175" s="24">
        <v>612</v>
      </c>
      <c r="M175" s="18">
        <v>46346.76</v>
      </c>
    </row>
    <row r="176" spans="1:13" x14ac:dyDescent="0.25">
      <c r="A176" s="17" t="s">
        <v>77</v>
      </c>
      <c r="B176" s="17" t="s">
        <v>70</v>
      </c>
      <c r="C176" s="17" t="s">
        <v>71</v>
      </c>
      <c r="D176" s="17">
        <v>11</v>
      </c>
      <c r="E176" s="21">
        <f>+D176*G176</f>
        <v>31350</v>
      </c>
      <c r="F176" s="17" t="s">
        <v>44</v>
      </c>
      <c r="G176" s="18">
        <v>2850</v>
      </c>
      <c r="H176" s="17">
        <v>30</v>
      </c>
      <c r="I176" s="21">
        <f>+G176*H176</f>
        <v>85500</v>
      </c>
      <c r="J176" s="17">
        <v>27</v>
      </c>
      <c r="K176" s="21">
        <f>J176*G176</f>
        <v>76950</v>
      </c>
      <c r="L176" s="17">
        <f>H176-J176</f>
        <v>3</v>
      </c>
      <c r="M176" s="21">
        <f>+I176-K176</f>
        <v>8550</v>
      </c>
    </row>
    <row r="177" spans="1:13" ht="18.75" x14ac:dyDescent="0.3">
      <c r="A177" s="19" t="s">
        <v>209</v>
      </c>
      <c r="B177" s="19"/>
      <c r="C177" s="19"/>
      <c r="D177" s="20">
        <f>SUM(D14:D176)</f>
        <v>18847</v>
      </c>
      <c r="E177" s="20">
        <f>SUM(E14:E176)</f>
        <v>4373540.3499999996</v>
      </c>
      <c r="F177" s="19"/>
      <c r="G177" s="20">
        <f t="shared" ref="G177:M177" si="26">SUM(G14:G176)</f>
        <v>231920.34000000005</v>
      </c>
      <c r="H177" s="20">
        <f t="shared" si="26"/>
        <v>51321</v>
      </c>
      <c r="I177" s="20">
        <f t="shared" si="26"/>
        <v>17871961.580000006</v>
      </c>
      <c r="J177" s="20">
        <f t="shared" si="26"/>
        <v>37041</v>
      </c>
      <c r="K177" s="20">
        <f t="shared" si="26"/>
        <v>12398425.400000004</v>
      </c>
      <c r="L177" s="20">
        <f t="shared" si="26"/>
        <v>15458</v>
      </c>
      <c r="M177" s="20">
        <f t="shared" si="26"/>
        <v>5520750.1399999997</v>
      </c>
    </row>
    <row r="181" spans="1:13" ht="21" x14ac:dyDescent="0.35">
      <c r="D181" s="28"/>
      <c r="E181" s="29" t="s">
        <v>363</v>
      </c>
      <c r="F181" s="29"/>
    </row>
    <row r="182" spans="1:13" ht="21" x14ac:dyDescent="0.35">
      <c r="D182" s="28"/>
      <c r="E182" s="29" t="s">
        <v>364</v>
      </c>
      <c r="F182" s="29"/>
    </row>
  </sheetData>
  <mergeCells count="11">
    <mergeCell ref="A9:M9"/>
    <mergeCell ref="A1:K1"/>
    <mergeCell ref="A2:K2"/>
    <mergeCell ref="A3:M3"/>
    <mergeCell ref="A7:M7"/>
    <mergeCell ref="A8:M8"/>
    <mergeCell ref="A10:M10"/>
    <mergeCell ref="D12:E12"/>
    <mergeCell ref="H12:I12"/>
    <mergeCell ref="J12:K12"/>
    <mergeCell ref="L12:M12"/>
  </mergeCells>
  <pageMargins left="0.25" right="0.25" top="0.75" bottom="0.75" header="0.3" footer="0.3"/>
  <pageSetup scale="48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"/>
  <sheetViews>
    <sheetView tabSelected="1" topLeftCell="A3" workbookViewId="0">
      <selection activeCell="A9" sqref="A9:M9"/>
    </sheetView>
  </sheetViews>
  <sheetFormatPr baseColWidth="10" defaultRowHeight="15" x14ac:dyDescent="0.25"/>
  <cols>
    <col min="1" max="1" width="8.140625" customWidth="1"/>
    <col min="2" max="2" width="8.5703125" customWidth="1"/>
    <col min="3" max="3" width="26.5703125" customWidth="1"/>
    <col min="4" max="4" width="7.5703125" customWidth="1"/>
    <col min="5" max="5" width="10" customWidth="1"/>
    <col min="6" max="6" width="4.42578125" customWidth="1"/>
    <col min="7" max="7" width="8.7109375" customWidth="1"/>
    <col min="8" max="8" width="7.85546875" customWidth="1"/>
    <col min="9" max="9" width="10.7109375" customWidth="1"/>
    <col min="10" max="10" width="8" customWidth="1"/>
    <col min="11" max="11" width="11.42578125" customWidth="1"/>
    <col min="12" max="12" width="7.7109375" customWidth="1"/>
    <col min="13" max="13" width="10.28515625" customWidth="1"/>
  </cols>
  <sheetData>
    <row r="1" spans="1:15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3"/>
      <c r="M1" s="2"/>
    </row>
    <row r="2" spans="1:15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5" x14ac:dyDescent="0.25">
      <c r="A3" s="54"/>
      <c r="B3" s="54"/>
      <c r="C3" s="54"/>
      <c r="D3" s="54"/>
      <c r="E3" s="55"/>
      <c r="F3" s="54"/>
      <c r="G3" s="54"/>
      <c r="H3" s="54"/>
      <c r="I3" s="56"/>
      <c r="J3" s="57"/>
      <c r="K3" s="54"/>
      <c r="L3" s="55"/>
      <c r="M3" s="56"/>
    </row>
    <row r="4" spans="1:15" x14ac:dyDescent="0.25">
      <c r="A4" s="32"/>
      <c r="B4" s="32"/>
      <c r="C4" s="32"/>
      <c r="D4" s="32"/>
      <c r="E4" s="33"/>
      <c r="F4" s="32"/>
      <c r="G4" s="32"/>
      <c r="H4" s="32"/>
      <c r="I4" s="34"/>
      <c r="J4" s="35"/>
      <c r="K4" s="32"/>
      <c r="L4" s="33"/>
      <c r="M4" s="34"/>
    </row>
    <row r="5" spans="1:15" x14ac:dyDescent="0.25">
      <c r="A5" s="32"/>
      <c r="B5" s="32"/>
      <c r="C5" s="32"/>
      <c r="D5" s="32"/>
      <c r="E5" s="33"/>
      <c r="F5" s="32"/>
      <c r="G5" s="32"/>
      <c r="H5" s="32"/>
      <c r="I5" s="34"/>
      <c r="J5" s="35"/>
      <c r="K5" s="32"/>
      <c r="L5" s="33"/>
      <c r="M5" s="34"/>
      <c r="N5" s="53"/>
    </row>
    <row r="6" spans="1:15" x14ac:dyDescent="0.25">
      <c r="A6" s="75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53"/>
    </row>
    <row r="7" spans="1:15" x14ac:dyDescent="0.25">
      <c r="A7" s="75" t="s">
        <v>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53"/>
    </row>
    <row r="8" spans="1:15" x14ac:dyDescent="0.25">
      <c r="A8" s="75" t="s">
        <v>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53"/>
    </row>
    <row r="9" spans="1:15" x14ac:dyDescent="0.25">
      <c r="A9" s="75" t="s">
        <v>508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53"/>
    </row>
    <row r="10" spans="1:15" ht="15.75" thickBot="1" x14ac:dyDescent="0.3">
      <c r="A10" s="36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53"/>
    </row>
    <row r="11" spans="1:15" ht="15.75" thickBot="1" x14ac:dyDescent="0.3">
      <c r="A11" s="38"/>
      <c r="B11" s="39"/>
      <c r="C11" s="39"/>
      <c r="D11" s="76" t="s">
        <v>3</v>
      </c>
      <c r="E11" s="77"/>
      <c r="F11" s="38"/>
      <c r="G11" s="38"/>
      <c r="H11" s="78" t="s">
        <v>4</v>
      </c>
      <c r="I11" s="79"/>
      <c r="J11" s="80" t="s">
        <v>5</v>
      </c>
      <c r="K11" s="81"/>
      <c r="L11" s="82" t="s">
        <v>6</v>
      </c>
      <c r="M11" s="83"/>
      <c r="N11" s="53"/>
      <c r="O11" s="53"/>
    </row>
    <row r="12" spans="1:15" ht="84" x14ac:dyDescent="0.25">
      <c r="A12" s="10" t="s">
        <v>7</v>
      </c>
      <c r="B12" s="10" t="s">
        <v>8</v>
      </c>
      <c r="C12" s="11" t="s">
        <v>9</v>
      </c>
      <c r="D12" s="12" t="s">
        <v>10</v>
      </c>
      <c r="E12" s="13" t="s">
        <v>11</v>
      </c>
      <c r="F12" s="10" t="s">
        <v>12</v>
      </c>
      <c r="G12" s="10" t="s">
        <v>13</v>
      </c>
      <c r="H12" s="14" t="s">
        <v>14</v>
      </c>
      <c r="I12" s="15" t="s">
        <v>15</v>
      </c>
      <c r="J12" s="16" t="s">
        <v>10</v>
      </c>
      <c r="K12" s="14" t="s">
        <v>15</v>
      </c>
      <c r="L12" s="15" t="s">
        <v>16</v>
      </c>
      <c r="M12" s="15" t="s">
        <v>17</v>
      </c>
      <c r="N12" s="53"/>
    </row>
    <row r="13" spans="1:15" x14ac:dyDescent="0.25">
      <c r="A13" s="40" t="s">
        <v>105</v>
      </c>
      <c r="B13" s="40" t="s">
        <v>129</v>
      </c>
      <c r="C13" s="40" t="s">
        <v>223</v>
      </c>
      <c r="D13" s="40">
        <v>4</v>
      </c>
      <c r="E13" s="41">
        <f t="shared" ref="E13:E33" si="0">+D13*G13</f>
        <v>3666.64</v>
      </c>
      <c r="F13" s="40" t="s">
        <v>44</v>
      </c>
      <c r="G13" s="40">
        <v>916.66</v>
      </c>
      <c r="H13" s="40">
        <v>270</v>
      </c>
      <c r="I13" s="41">
        <f t="shared" ref="I13:I33" si="1">+G13*H13</f>
        <v>247498.19999999998</v>
      </c>
      <c r="J13" s="40">
        <v>267</v>
      </c>
      <c r="K13" s="41">
        <f t="shared" ref="K13:K48" si="2">J13*G13</f>
        <v>244748.22</v>
      </c>
      <c r="L13" s="40">
        <f t="shared" ref="L13:L78" si="3">H13-J13</f>
        <v>3</v>
      </c>
      <c r="M13" s="41">
        <f t="shared" ref="M13:M62" si="4">+I13-K13</f>
        <v>2749.9799999999814</v>
      </c>
      <c r="N13" s="53"/>
    </row>
    <row r="14" spans="1:15" x14ac:dyDescent="0.25">
      <c r="A14" s="40" t="s">
        <v>105</v>
      </c>
      <c r="B14" s="40" t="s">
        <v>374</v>
      </c>
      <c r="C14" s="40" t="s">
        <v>222</v>
      </c>
      <c r="D14" s="40">
        <v>67</v>
      </c>
      <c r="E14" s="41">
        <f t="shared" si="0"/>
        <v>10345.469999999999</v>
      </c>
      <c r="F14" s="40" t="s">
        <v>44</v>
      </c>
      <c r="G14" s="40">
        <v>154.41</v>
      </c>
      <c r="H14" s="40">
        <v>167</v>
      </c>
      <c r="I14" s="41">
        <f t="shared" si="1"/>
        <v>25786.47</v>
      </c>
      <c r="J14" s="40">
        <v>123</v>
      </c>
      <c r="K14" s="41">
        <f t="shared" si="2"/>
        <v>18992.43</v>
      </c>
      <c r="L14" s="40">
        <f t="shared" si="3"/>
        <v>44</v>
      </c>
      <c r="M14" s="41">
        <f t="shared" si="4"/>
        <v>6794.0400000000009</v>
      </c>
      <c r="N14" s="53"/>
    </row>
    <row r="15" spans="1:15" x14ac:dyDescent="0.25">
      <c r="A15" s="40" t="s">
        <v>105</v>
      </c>
      <c r="B15" s="40" t="s">
        <v>375</v>
      </c>
      <c r="C15" s="40" t="s">
        <v>213</v>
      </c>
      <c r="D15" s="40">
        <v>14</v>
      </c>
      <c r="E15" s="41">
        <f t="shared" si="0"/>
        <v>2741.6200000000003</v>
      </c>
      <c r="F15" s="40" t="s">
        <v>44</v>
      </c>
      <c r="G15" s="42">
        <v>195.83</v>
      </c>
      <c r="H15" s="40">
        <v>517</v>
      </c>
      <c r="I15" s="41">
        <f t="shared" si="1"/>
        <v>101244.11</v>
      </c>
      <c r="J15" s="40">
        <v>503</v>
      </c>
      <c r="K15" s="41">
        <f t="shared" si="2"/>
        <v>98502.49</v>
      </c>
      <c r="L15" s="40">
        <v>14</v>
      </c>
      <c r="M15" s="41">
        <f t="shared" si="4"/>
        <v>2741.6199999999953</v>
      </c>
      <c r="N15" s="53"/>
    </row>
    <row r="16" spans="1:15" x14ac:dyDescent="0.25">
      <c r="A16" s="40" t="s">
        <v>105</v>
      </c>
      <c r="B16" s="40" t="s">
        <v>19</v>
      </c>
      <c r="C16" s="40" t="s">
        <v>289</v>
      </c>
      <c r="D16" s="40">
        <v>14</v>
      </c>
      <c r="E16" s="41">
        <v>980</v>
      </c>
      <c r="F16" s="40" t="s">
        <v>44</v>
      </c>
      <c r="G16" s="42">
        <v>70</v>
      </c>
      <c r="H16" s="40">
        <v>14</v>
      </c>
      <c r="I16" s="41">
        <v>980</v>
      </c>
      <c r="J16" s="40">
        <v>0</v>
      </c>
      <c r="K16" s="41">
        <v>0</v>
      </c>
      <c r="L16" s="40">
        <v>14</v>
      </c>
      <c r="M16" s="41">
        <v>980</v>
      </c>
      <c r="N16" s="53"/>
    </row>
    <row r="17" spans="1:14" x14ac:dyDescent="0.25">
      <c r="A17" s="40" t="s">
        <v>105</v>
      </c>
      <c r="B17" s="40" t="s">
        <v>290</v>
      </c>
      <c r="C17" s="40" t="s">
        <v>291</v>
      </c>
      <c r="D17" s="40">
        <v>25</v>
      </c>
      <c r="E17" s="41">
        <v>17375</v>
      </c>
      <c r="F17" s="40" t="s">
        <v>44</v>
      </c>
      <c r="G17" s="42">
        <v>695</v>
      </c>
      <c r="H17" s="40">
        <v>25</v>
      </c>
      <c r="I17" s="41">
        <v>17375</v>
      </c>
      <c r="J17" s="40">
        <v>7</v>
      </c>
      <c r="K17" s="41">
        <v>4895</v>
      </c>
      <c r="L17" s="40">
        <v>18</v>
      </c>
      <c r="M17" s="41">
        <v>12510</v>
      </c>
      <c r="N17" s="53"/>
    </row>
    <row r="18" spans="1:14" x14ac:dyDescent="0.25">
      <c r="A18" s="40" t="s">
        <v>132</v>
      </c>
      <c r="B18" s="40" t="s">
        <v>295</v>
      </c>
      <c r="C18" s="40" t="s">
        <v>296</v>
      </c>
      <c r="D18" s="40">
        <v>33</v>
      </c>
      <c r="E18" s="41">
        <v>4125</v>
      </c>
      <c r="F18" s="40" t="s">
        <v>157</v>
      </c>
      <c r="G18" s="40">
        <v>125</v>
      </c>
      <c r="H18" s="40">
        <v>33</v>
      </c>
      <c r="I18" s="41">
        <v>4125</v>
      </c>
      <c r="J18" s="40">
        <v>0</v>
      </c>
      <c r="K18" s="41">
        <v>0</v>
      </c>
      <c r="L18" s="40">
        <v>33</v>
      </c>
      <c r="M18" s="41">
        <v>4125</v>
      </c>
      <c r="N18" s="53"/>
    </row>
    <row r="19" spans="1:14" x14ac:dyDescent="0.25">
      <c r="A19" s="40" t="s">
        <v>105</v>
      </c>
      <c r="B19" s="40" t="s">
        <v>376</v>
      </c>
      <c r="C19" s="40" t="s">
        <v>377</v>
      </c>
      <c r="D19" s="40">
        <v>42</v>
      </c>
      <c r="E19" s="41">
        <f t="shared" ref="E19" si="5">+D19*G19</f>
        <v>3780</v>
      </c>
      <c r="F19" s="40" t="s">
        <v>44</v>
      </c>
      <c r="G19" s="40">
        <v>90</v>
      </c>
      <c r="H19" s="40">
        <v>42</v>
      </c>
      <c r="I19" s="41">
        <f t="shared" ref="I19" si="6">+G19*H19</f>
        <v>3780</v>
      </c>
      <c r="J19" s="40">
        <v>5</v>
      </c>
      <c r="K19" s="41">
        <f t="shared" ref="K19" si="7">J19*G19</f>
        <v>450</v>
      </c>
      <c r="L19" s="40">
        <f t="shared" ref="L19" si="8">H19-J19</f>
        <v>37</v>
      </c>
      <c r="M19" s="41">
        <f t="shared" ref="M19" si="9">+I19-K19</f>
        <v>3330</v>
      </c>
      <c r="N19" s="53"/>
    </row>
    <row r="20" spans="1:14" x14ac:dyDescent="0.25">
      <c r="A20" s="40" t="s">
        <v>132</v>
      </c>
      <c r="B20" s="40" t="s">
        <v>378</v>
      </c>
      <c r="C20" s="40" t="s">
        <v>135</v>
      </c>
      <c r="D20" s="40">
        <v>873</v>
      </c>
      <c r="E20" s="41">
        <f t="shared" si="0"/>
        <v>72022.5</v>
      </c>
      <c r="F20" s="40" t="s">
        <v>32</v>
      </c>
      <c r="G20" s="40">
        <v>82.5</v>
      </c>
      <c r="H20" s="40">
        <v>1200</v>
      </c>
      <c r="I20" s="41">
        <f t="shared" si="1"/>
        <v>99000</v>
      </c>
      <c r="J20" s="40">
        <v>590</v>
      </c>
      <c r="K20" s="41">
        <f t="shared" si="2"/>
        <v>48675</v>
      </c>
      <c r="L20" s="40">
        <f t="shared" si="3"/>
        <v>610</v>
      </c>
      <c r="M20" s="41">
        <f t="shared" si="4"/>
        <v>50325</v>
      </c>
      <c r="N20" s="53"/>
    </row>
    <row r="21" spans="1:14" x14ac:dyDescent="0.25">
      <c r="A21" s="40" t="s">
        <v>132</v>
      </c>
      <c r="B21" s="40" t="s">
        <v>379</v>
      </c>
      <c r="C21" s="40" t="s">
        <v>292</v>
      </c>
      <c r="D21" s="40">
        <v>4</v>
      </c>
      <c r="E21" s="41">
        <f t="shared" si="0"/>
        <v>330</v>
      </c>
      <c r="F21" s="40" t="s">
        <v>32</v>
      </c>
      <c r="G21" s="40">
        <v>82.5</v>
      </c>
      <c r="H21" s="40">
        <v>4</v>
      </c>
      <c r="I21" s="41">
        <f t="shared" si="1"/>
        <v>330</v>
      </c>
      <c r="J21" s="40">
        <v>1</v>
      </c>
      <c r="K21" s="41">
        <f t="shared" si="2"/>
        <v>82.5</v>
      </c>
      <c r="L21" s="40">
        <f t="shared" si="3"/>
        <v>3</v>
      </c>
      <c r="M21" s="41">
        <f t="shared" si="4"/>
        <v>247.5</v>
      </c>
      <c r="N21" s="53"/>
    </row>
    <row r="22" spans="1:14" x14ac:dyDescent="0.25">
      <c r="A22" s="40" t="s">
        <v>132</v>
      </c>
      <c r="B22" s="40" t="s">
        <v>379</v>
      </c>
      <c r="C22" s="40" t="s">
        <v>380</v>
      </c>
      <c r="D22" s="40">
        <v>2</v>
      </c>
      <c r="E22" s="41">
        <f t="shared" si="0"/>
        <v>165</v>
      </c>
      <c r="F22" s="40" t="s">
        <v>32</v>
      </c>
      <c r="G22" s="40">
        <v>82.5</v>
      </c>
      <c r="H22" s="40">
        <v>2</v>
      </c>
      <c r="I22" s="41">
        <f t="shared" si="1"/>
        <v>165</v>
      </c>
      <c r="J22" s="40">
        <v>1</v>
      </c>
      <c r="K22" s="41">
        <f t="shared" si="2"/>
        <v>82.5</v>
      </c>
      <c r="L22" s="40">
        <f t="shared" si="3"/>
        <v>1</v>
      </c>
      <c r="M22" s="41">
        <f t="shared" si="4"/>
        <v>82.5</v>
      </c>
      <c r="N22" s="53"/>
    </row>
    <row r="23" spans="1:14" x14ac:dyDescent="0.25">
      <c r="A23" s="40" t="s">
        <v>132</v>
      </c>
      <c r="B23" s="40" t="s">
        <v>293</v>
      </c>
      <c r="C23" s="40" t="s">
        <v>294</v>
      </c>
      <c r="D23" s="40">
        <v>242</v>
      </c>
      <c r="E23" s="41">
        <v>5408.7</v>
      </c>
      <c r="F23" s="40" t="s">
        <v>44</v>
      </c>
      <c r="G23" s="40">
        <v>22.35</v>
      </c>
      <c r="H23" s="40">
        <v>250</v>
      </c>
      <c r="I23" s="41">
        <v>5587.5</v>
      </c>
      <c r="J23" s="40">
        <v>10</v>
      </c>
      <c r="K23" s="41">
        <v>223.5</v>
      </c>
      <c r="L23" s="40">
        <v>240</v>
      </c>
      <c r="M23" s="41">
        <v>5364</v>
      </c>
      <c r="N23" s="53"/>
    </row>
    <row r="24" spans="1:14" x14ac:dyDescent="0.25">
      <c r="A24" s="40" t="s">
        <v>132</v>
      </c>
      <c r="B24" s="40" t="s">
        <v>133</v>
      </c>
      <c r="C24" s="40" t="s">
        <v>51</v>
      </c>
      <c r="D24" s="40">
        <v>57</v>
      </c>
      <c r="E24" s="41">
        <f>+D24*G24</f>
        <v>9975</v>
      </c>
      <c r="F24" s="40" t="s">
        <v>44</v>
      </c>
      <c r="G24" s="40">
        <v>175</v>
      </c>
      <c r="H24" s="42">
        <v>1900</v>
      </c>
      <c r="I24" s="41">
        <f>+G24*H24</f>
        <v>332500</v>
      </c>
      <c r="J24" s="42">
        <v>1846</v>
      </c>
      <c r="K24" s="41">
        <f>J24*G24</f>
        <v>323050</v>
      </c>
      <c r="L24" s="40">
        <f>H24-J24</f>
        <v>54</v>
      </c>
      <c r="M24" s="41">
        <f>+I24-K24</f>
        <v>9450</v>
      </c>
      <c r="N24" s="53"/>
    </row>
    <row r="25" spans="1:14" x14ac:dyDescent="0.25">
      <c r="A25" s="40" t="s">
        <v>105</v>
      </c>
      <c r="B25" s="40" t="s">
        <v>297</v>
      </c>
      <c r="C25" s="40" t="s">
        <v>298</v>
      </c>
      <c r="D25" s="40">
        <v>22</v>
      </c>
      <c r="E25" s="41">
        <v>5500</v>
      </c>
      <c r="F25" s="40" t="s">
        <v>44</v>
      </c>
      <c r="G25" s="40">
        <v>250</v>
      </c>
      <c r="H25" s="40">
        <v>22</v>
      </c>
      <c r="I25" s="41">
        <v>5500</v>
      </c>
      <c r="J25" s="40">
        <v>0</v>
      </c>
      <c r="K25" s="41">
        <v>0</v>
      </c>
      <c r="L25" s="40">
        <v>22</v>
      </c>
      <c r="M25" s="41">
        <v>5500</v>
      </c>
      <c r="N25" s="53"/>
    </row>
    <row r="26" spans="1:14" x14ac:dyDescent="0.25">
      <c r="A26" s="40" t="s">
        <v>132</v>
      </c>
      <c r="B26" s="40" t="s">
        <v>196</v>
      </c>
      <c r="C26" s="40" t="s">
        <v>197</v>
      </c>
      <c r="D26" s="40">
        <v>0</v>
      </c>
      <c r="E26" s="41">
        <f t="shared" si="0"/>
        <v>0</v>
      </c>
      <c r="F26" s="40" t="s">
        <v>44</v>
      </c>
      <c r="G26" s="42">
        <v>1062</v>
      </c>
      <c r="H26" s="40">
        <v>25</v>
      </c>
      <c r="I26" s="41">
        <f t="shared" si="1"/>
        <v>26550</v>
      </c>
      <c r="J26" s="40">
        <v>25</v>
      </c>
      <c r="K26" s="41">
        <f t="shared" si="2"/>
        <v>26550</v>
      </c>
      <c r="L26" s="40">
        <f t="shared" si="3"/>
        <v>0</v>
      </c>
      <c r="M26" s="41">
        <f t="shared" si="4"/>
        <v>0</v>
      </c>
      <c r="N26" s="53"/>
    </row>
    <row r="27" spans="1:14" x14ac:dyDescent="0.25">
      <c r="A27" s="40" t="s">
        <v>132</v>
      </c>
      <c r="B27" s="40" t="s">
        <v>198</v>
      </c>
      <c r="C27" s="40" t="s">
        <v>199</v>
      </c>
      <c r="D27" s="40">
        <v>0</v>
      </c>
      <c r="E27" s="41">
        <f>+D27*G27</f>
        <v>0</v>
      </c>
      <c r="F27" s="40" t="s">
        <v>44</v>
      </c>
      <c r="G27" s="42">
        <v>1062</v>
      </c>
      <c r="H27" s="40">
        <v>15</v>
      </c>
      <c r="I27" s="41">
        <f>+G27*H27</f>
        <v>15930</v>
      </c>
      <c r="J27" s="40">
        <v>15</v>
      </c>
      <c r="K27" s="41">
        <f>J27*G27</f>
        <v>15930</v>
      </c>
      <c r="L27" s="40">
        <f>H27-J27</f>
        <v>0</v>
      </c>
      <c r="M27" s="41">
        <f>+I27-K27</f>
        <v>0</v>
      </c>
      <c r="N27" s="53"/>
    </row>
    <row r="28" spans="1:14" x14ac:dyDescent="0.25">
      <c r="A28" s="40" t="s">
        <v>132</v>
      </c>
      <c r="B28" s="40" t="s">
        <v>200</v>
      </c>
      <c r="C28" s="40" t="s">
        <v>201</v>
      </c>
      <c r="D28" s="40">
        <v>0</v>
      </c>
      <c r="E28" s="41">
        <f t="shared" si="0"/>
        <v>0</v>
      </c>
      <c r="F28" s="40" t="s">
        <v>44</v>
      </c>
      <c r="G28" s="42">
        <v>1062</v>
      </c>
      <c r="H28" s="40">
        <v>15</v>
      </c>
      <c r="I28" s="41">
        <f t="shared" si="1"/>
        <v>15930</v>
      </c>
      <c r="J28" s="40">
        <v>15</v>
      </c>
      <c r="K28" s="41">
        <f t="shared" si="2"/>
        <v>15930</v>
      </c>
      <c r="L28" s="40">
        <f t="shared" si="3"/>
        <v>0</v>
      </c>
      <c r="M28" s="41">
        <f t="shared" si="4"/>
        <v>0</v>
      </c>
      <c r="N28" s="53"/>
    </row>
    <row r="29" spans="1:14" x14ac:dyDescent="0.25">
      <c r="A29" s="40" t="s">
        <v>132</v>
      </c>
      <c r="B29" s="40" t="s">
        <v>202</v>
      </c>
      <c r="C29" s="40" t="s">
        <v>203</v>
      </c>
      <c r="D29" s="40">
        <v>0</v>
      </c>
      <c r="E29" s="41">
        <f t="shared" si="0"/>
        <v>0</v>
      </c>
      <c r="F29" s="40" t="s">
        <v>44</v>
      </c>
      <c r="G29" s="42">
        <v>1062</v>
      </c>
      <c r="H29" s="40">
        <v>15</v>
      </c>
      <c r="I29" s="41">
        <f t="shared" si="1"/>
        <v>15930</v>
      </c>
      <c r="J29" s="40">
        <v>15</v>
      </c>
      <c r="K29" s="41">
        <f t="shared" si="2"/>
        <v>15930</v>
      </c>
      <c r="L29" s="40">
        <f t="shared" si="3"/>
        <v>0</v>
      </c>
      <c r="M29" s="41">
        <f t="shared" si="4"/>
        <v>0</v>
      </c>
      <c r="N29" s="53"/>
    </row>
    <row r="30" spans="1:14" x14ac:dyDescent="0.25">
      <c r="A30" s="40" t="s">
        <v>105</v>
      </c>
      <c r="B30" s="40" t="s">
        <v>381</v>
      </c>
      <c r="C30" s="40" t="s">
        <v>111</v>
      </c>
      <c r="D30" s="40">
        <v>39</v>
      </c>
      <c r="E30" s="41">
        <f t="shared" si="0"/>
        <v>1950</v>
      </c>
      <c r="F30" s="40" t="s">
        <v>44</v>
      </c>
      <c r="G30" s="40">
        <v>50</v>
      </c>
      <c r="H30" s="40">
        <v>78</v>
      </c>
      <c r="I30" s="41">
        <f t="shared" si="1"/>
        <v>3900</v>
      </c>
      <c r="J30" s="40">
        <v>39</v>
      </c>
      <c r="K30" s="41">
        <f t="shared" si="2"/>
        <v>1950</v>
      </c>
      <c r="L30" s="40">
        <f t="shared" si="3"/>
        <v>39</v>
      </c>
      <c r="M30" s="41">
        <f t="shared" si="4"/>
        <v>1950</v>
      </c>
      <c r="N30" s="53"/>
    </row>
    <row r="31" spans="1:14" x14ac:dyDescent="0.25">
      <c r="A31" s="40" t="s">
        <v>105</v>
      </c>
      <c r="B31" s="40" t="s">
        <v>299</v>
      </c>
      <c r="C31" s="40" t="s">
        <v>300</v>
      </c>
      <c r="D31" s="40">
        <v>10</v>
      </c>
      <c r="E31" s="41">
        <v>600</v>
      </c>
      <c r="F31" s="40" t="s">
        <v>44</v>
      </c>
      <c r="G31" s="40">
        <v>60</v>
      </c>
      <c r="H31" s="40">
        <v>10</v>
      </c>
      <c r="I31" s="41">
        <f t="shared" si="1"/>
        <v>600</v>
      </c>
      <c r="J31" s="40">
        <v>0</v>
      </c>
      <c r="K31" s="41">
        <f t="shared" si="2"/>
        <v>0</v>
      </c>
      <c r="L31" s="40">
        <f t="shared" si="3"/>
        <v>10</v>
      </c>
      <c r="M31" s="41">
        <f t="shared" si="4"/>
        <v>600</v>
      </c>
      <c r="N31" s="53"/>
    </row>
    <row r="32" spans="1:14" x14ac:dyDescent="0.25">
      <c r="A32" s="40" t="s">
        <v>204</v>
      </c>
      <c r="B32" s="40" t="s">
        <v>382</v>
      </c>
      <c r="C32" s="40" t="s">
        <v>206</v>
      </c>
      <c r="D32" s="40">
        <v>359</v>
      </c>
      <c r="E32" s="41">
        <f t="shared" si="0"/>
        <v>51792.93</v>
      </c>
      <c r="F32" s="40" t="s">
        <v>44</v>
      </c>
      <c r="G32" s="40">
        <v>144.27000000000001</v>
      </c>
      <c r="H32" s="40">
        <v>559</v>
      </c>
      <c r="I32" s="41">
        <f t="shared" si="1"/>
        <v>80646.930000000008</v>
      </c>
      <c r="J32" s="40">
        <v>208</v>
      </c>
      <c r="K32" s="41">
        <f t="shared" si="2"/>
        <v>30008.160000000003</v>
      </c>
      <c r="L32" s="40">
        <f t="shared" si="3"/>
        <v>351</v>
      </c>
      <c r="M32" s="41">
        <f t="shared" si="4"/>
        <v>50638.770000000004</v>
      </c>
      <c r="N32" s="53"/>
    </row>
    <row r="33" spans="1:14" x14ac:dyDescent="0.25">
      <c r="A33" s="40" t="s">
        <v>204</v>
      </c>
      <c r="B33" s="40" t="s">
        <v>383</v>
      </c>
      <c r="C33" s="40" t="s">
        <v>208</v>
      </c>
      <c r="D33" s="40">
        <v>483</v>
      </c>
      <c r="E33" s="41">
        <f t="shared" si="0"/>
        <v>26787.18</v>
      </c>
      <c r="F33" s="40" t="s">
        <v>44</v>
      </c>
      <c r="G33" s="40">
        <v>55.46</v>
      </c>
      <c r="H33" s="40">
        <v>780</v>
      </c>
      <c r="I33" s="41">
        <f t="shared" si="1"/>
        <v>43258.8</v>
      </c>
      <c r="J33" s="40">
        <v>301</v>
      </c>
      <c r="K33" s="41">
        <f t="shared" si="2"/>
        <v>16693.46</v>
      </c>
      <c r="L33" s="40">
        <f t="shared" si="3"/>
        <v>479</v>
      </c>
      <c r="M33" s="41">
        <f t="shared" si="4"/>
        <v>26565.340000000004</v>
      </c>
      <c r="N33" s="53"/>
    </row>
    <row r="34" spans="1:14" x14ac:dyDescent="0.25">
      <c r="A34" s="40" t="s">
        <v>132</v>
      </c>
      <c r="B34" s="40" t="s">
        <v>384</v>
      </c>
      <c r="C34" s="40" t="s">
        <v>279</v>
      </c>
      <c r="D34" s="40">
        <v>5</v>
      </c>
      <c r="E34" s="41">
        <v>2500</v>
      </c>
      <c r="F34" s="40" t="s">
        <v>44</v>
      </c>
      <c r="G34" s="42">
        <v>500</v>
      </c>
      <c r="H34" s="40">
        <v>11</v>
      </c>
      <c r="I34" s="41">
        <v>5500</v>
      </c>
      <c r="J34" s="40">
        <v>6</v>
      </c>
      <c r="K34" s="41">
        <f t="shared" si="2"/>
        <v>3000</v>
      </c>
      <c r="L34" s="40">
        <f t="shared" si="3"/>
        <v>5</v>
      </c>
      <c r="M34" s="41">
        <f t="shared" si="4"/>
        <v>2500</v>
      </c>
      <c r="N34" s="53"/>
    </row>
    <row r="35" spans="1:14" x14ac:dyDescent="0.25">
      <c r="A35" s="40" t="s">
        <v>132</v>
      </c>
      <c r="B35" s="40" t="s">
        <v>385</v>
      </c>
      <c r="C35" s="40" t="s">
        <v>302</v>
      </c>
      <c r="D35" s="40">
        <v>12</v>
      </c>
      <c r="E35" s="41">
        <v>1620</v>
      </c>
      <c r="F35" s="40" t="s">
        <v>44</v>
      </c>
      <c r="G35" s="42">
        <v>135</v>
      </c>
      <c r="H35" s="40">
        <v>12</v>
      </c>
      <c r="I35" s="41">
        <v>1620</v>
      </c>
      <c r="J35" s="40">
        <v>1</v>
      </c>
      <c r="K35" s="41">
        <f t="shared" si="2"/>
        <v>135</v>
      </c>
      <c r="L35" s="40">
        <f t="shared" si="3"/>
        <v>11</v>
      </c>
      <c r="M35" s="41">
        <f t="shared" si="4"/>
        <v>1485</v>
      </c>
      <c r="N35" s="53"/>
    </row>
    <row r="36" spans="1:14" x14ac:dyDescent="0.25">
      <c r="A36" s="40" t="s">
        <v>132</v>
      </c>
      <c r="B36" s="40" t="s">
        <v>386</v>
      </c>
      <c r="C36" s="40" t="s">
        <v>139</v>
      </c>
      <c r="D36" s="40">
        <v>37</v>
      </c>
      <c r="E36" s="41">
        <f t="shared" ref="E36:E99" si="10">+D36*G36</f>
        <v>6105</v>
      </c>
      <c r="F36" s="40" t="s">
        <v>137</v>
      </c>
      <c r="G36" s="40">
        <v>165</v>
      </c>
      <c r="H36" s="40">
        <v>109</v>
      </c>
      <c r="I36" s="41">
        <f t="shared" ref="I36:I62" si="11">+G36*H36</f>
        <v>17985</v>
      </c>
      <c r="J36" s="40">
        <v>74</v>
      </c>
      <c r="K36" s="41">
        <f t="shared" si="2"/>
        <v>12210</v>
      </c>
      <c r="L36" s="40">
        <f t="shared" si="3"/>
        <v>35</v>
      </c>
      <c r="M36" s="41">
        <f t="shared" si="4"/>
        <v>5775</v>
      </c>
      <c r="N36" s="53"/>
    </row>
    <row r="37" spans="1:14" x14ac:dyDescent="0.25">
      <c r="A37" s="40" t="s">
        <v>105</v>
      </c>
      <c r="B37" s="40" t="s">
        <v>387</v>
      </c>
      <c r="C37" s="40" t="s">
        <v>143</v>
      </c>
      <c r="D37" s="40">
        <v>5</v>
      </c>
      <c r="E37" s="41">
        <f t="shared" si="10"/>
        <v>350</v>
      </c>
      <c r="F37" s="40" t="s">
        <v>137</v>
      </c>
      <c r="G37" s="40">
        <v>70</v>
      </c>
      <c r="H37" s="40">
        <v>86</v>
      </c>
      <c r="I37" s="41">
        <f t="shared" si="11"/>
        <v>6020</v>
      </c>
      <c r="J37" s="40">
        <v>85</v>
      </c>
      <c r="K37" s="41">
        <f t="shared" si="2"/>
        <v>5950</v>
      </c>
      <c r="L37" s="40">
        <f t="shared" si="3"/>
        <v>1</v>
      </c>
      <c r="M37" s="41">
        <f t="shared" si="4"/>
        <v>70</v>
      </c>
      <c r="N37" s="53"/>
    </row>
    <row r="38" spans="1:14" x14ac:dyDescent="0.25">
      <c r="A38" s="40" t="s">
        <v>132</v>
      </c>
      <c r="B38" s="40" t="s">
        <v>388</v>
      </c>
      <c r="C38" s="40" t="s">
        <v>128</v>
      </c>
      <c r="D38" s="40">
        <v>0</v>
      </c>
      <c r="E38" s="41">
        <f t="shared" si="10"/>
        <v>0</v>
      </c>
      <c r="F38" s="40" t="s">
        <v>137</v>
      </c>
      <c r="G38" s="40">
        <v>44</v>
      </c>
      <c r="H38" s="40">
        <v>50</v>
      </c>
      <c r="I38" s="41">
        <f t="shared" si="11"/>
        <v>2200</v>
      </c>
      <c r="J38" s="40">
        <v>50</v>
      </c>
      <c r="K38" s="41">
        <f t="shared" si="2"/>
        <v>2200</v>
      </c>
      <c r="L38" s="40">
        <f t="shared" si="3"/>
        <v>0</v>
      </c>
      <c r="M38" s="41">
        <f t="shared" si="4"/>
        <v>0</v>
      </c>
      <c r="N38" s="53"/>
    </row>
    <row r="39" spans="1:14" x14ac:dyDescent="0.25">
      <c r="A39" s="40" t="s">
        <v>132</v>
      </c>
      <c r="B39" s="40" t="s">
        <v>389</v>
      </c>
      <c r="C39" s="40" t="s">
        <v>224</v>
      </c>
      <c r="D39" s="40">
        <v>381</v>
      </c>
      <c r="E39" s="41">
        <f t="shared" si="10"/>
        <v>6675.12</v>
      </c>
      <c r="F39" s="40" t="s">
        <v>137</v>
      </c>
      <c r="G39" s="40">
        <v>17.52</v>
      </c>
      <c r="H39" s="40">
        <v>495</v>
      </c>
      <c r="I39" s="41">
        <f t="shared" si="11"/>
        <v>8672.4</v>
      </c>
      <c r="J39" s="40">
        <v>128</v>
      </c>
      <c r="K39" s="41">
        <f t="shared" si="2"/>
        <v>2242.56</v>
      </c>
      <c r="L39" s="40">
        <f t="shared" si="3"/>
        <v>367</v>
      </c>
      <c r="M39" s="41">
        <f t="shared" si="4"/>
        <v>6429.84</v>
      </c>
      <c r="N39" s="53"/>
    </row>
    <row r="40" spans="1:14" x14ac:dyDescent="0.25">
      <c r="A40" s="40" t="s">
        <v>105</v>
      </c>
      <c r="B40" s="40" t="s">
        <v>390</v>
      </c>
      <c r="C40" s="40" t="s">
        <v>225</v>
      </c>
      <c r="D40" s="40">
        <v>326</v>
      </c>
      <c r="E40" s="41">
        <f t="shared" si="10"/>
        <v>7889.2</v>
      </c>
      <c r="F40" s="40" t="s">
        <v>137</v>
      </c>
      <c r="G40" s="40">
        <v>24.2</v>
      </c>
      <c r="H40" s="40">
        <v>406</v>
      </c>
      <c r="I40" s="41">
        <f t="shared" si="11"/>
        <v>9825.1999999999989</v>
      </c>
      <c r="J40" s="40">
        <v>98</v>
      </c>
      <c r="K40" s="41">
        <f t="shared" si="2"/>
        <v>2371.6</v>
      </c>
      <c r="L40" s="40">
        <f t="shared" si="3"/>
        <v>308</v>
      </c>
      <c r="M40" s="41">
        <f t="shared" si="4"/>
        <v>7453.5999999999985</v>
      </c>
      <c r="N40" s="53"/>
    </row>
    <row r="41" spans="1:14" x14ac:dyDescent="0.25">
      <c r="A41" s="40" t="s">
        <v>72</v>
      </c>
      <c r="B41" s="40" t="s">
        <v>391</v>
      </c>
      <c r="C41" s="40" t="s">
        <v>113</v>
      </c>
      <c r="D41" s="40">
        <v>97</v>
      </c>
      <c r="E41" s="41">
        <f t="shared" si="10"/>
        <v>22407</v>
      </c>
      <c r="F41" s="40" t="s">
        <v>114</v>
      </c>
      <c r="G41" s="43">
        <v>231</v>
      </c>
      <c r="H41" s="40">
        <v>331</v>
      </c>
      <c r="I41" s="41">
        <f t="shared" si="11"/>
        <v>76461</v>
      </c>
      <c r="J41" s="40">
        <v>276</v>
      </c>
      <c r="K41" s="41">
        <f t="shared" si="2"/>
        <v>63756</v>
      </c>
      <c r="L41" s="40">
        <f t="shared" si="3"/>
        <v>55</v>
      </c>
      <c r="M41" s="41">
        <f t="shared" si="4"/>
        <v>12705</v>
      </c>
      <c r="N41" s="53"/>
    </row>
    <row r="42" spans="1:14" x14ac:dyDescent="0.25">
      <c r="A42" s="40" t="s">
        <v>72</v>
      </c>
      <c r="B42" s="40" t="s">
        <v>73</v>
      </c>
      <c r="C42" s="40" t="s">
        <v>76</v>
      </c>
      <c r="D42" s="40">
        <v>0</v>
      </c>
      <c r="E42" s="41">
        <f t="shared" si="10"/>
        <v>0</v>
      </c>
      <c r="F42" s="40" t="s">
        <v>44</v>
      </c>
      <c r="G42" s="42">
        <v>1000</v>
      </c>
      <c r="H42" s="42">
        <v>4959</v>
      </c>
      <c r="I42" s="41">
        <f t="shared" si="11"/>
        <v>4959000</v>
      </c>
      <c r="J42" s="42">
        <v>4959</v>
      </c>
      <c r="K42" s="41">
        <f t="shared" si="2"/>
        <v>4959000</v>
      </c>
      <c r="L42" s="40">
        <f t="shared" si="3"/>
        <v>0</v>
      </c>
      <c r="M42" s="41">
        <f t="shared" si="4"/>
        <v>0</v>
      </c>
      <c r="N42" s="53"/>
    </row>
    <row r="43" spans="1:14" x14ac:dyDescent="0.25">
      <c r="A43" s="40" t="s">
        <v>132</v>
      </c>
      <c r="B43" s="40" t="s">
        <v>75</v>
      </c>
      <c r="C43" s="40" t="s">
        <v>74</v>
      </c>
      <c r="D43" s="40">
        <v>0</v>
      </c>
      <c r="E43" s="41">
        <f t="shared" si="10"/>
        <v>0</v>
      </c>
      <c r="F43" s="40" t="s">
        <v>44</v>
      </c>
      <c r="G43" s="40">
        <v>500</v>
      </c>
      <c r="H43" s="40">
        <v>882</v>
      </c>
      <c r="I43" s="41">
        <f t="shared" si="11"/>
        <v>441000</v>
      </c>
      <c r="J43" s="40">
        <v>882</v>
      </c>
      <c r="K43" s="41">
        <f t="shared" si="2"/>
        <v>441000</v>
      </c>
      <c r="L43" s="40">
        <f t="shared" si="3"/>
        <v>0</v>
      </c>
      <c r="M43" s="41">
        <f t="shared" si="4"/>
        <v>0</v>
      </c>
      <c r="N43" s="53"/>
    </row>
    <row r="44" spans="1:14" x14ac:dyDescent="0.25">
      <c r="A44" s="40" t="s">
        <v>105</v>
      </c>
      <c r="B44" s="40" t="s">
        <v>392</v>
      </c>
      <c r="C44" s="40" t="s">
        <v>303</v>
      </c>
      <c r="D44" s="40">
        <v>96</v>
      </c>
      <c r="E44" s="41">
        <f t="shared" si="10"/>
        <v>9504</v>
      </c>
      <c r="F44" s="40" t="s">
        <v>44</v>
      </c>
      <c r="G44" s="42">
        <v>99</v>
      </c>
      <c r="H44" s="40">
        <v>182</v>
      </c>
      <c r="I44" s="41">
        <f t="shared" si="11"/>
        <v>18018</v>
      </c>
      <c r="J44" s="40">
        <v>104</v>
      </c>
      <c r="K44" s="41">
        <f t="shared" si="2"/>
        <v>10296</v>
      </c>
      <c r="L44" s="40">
        <f t="shared" si="3"/>
        <v>78</v>
      </c>
      <c r="M44" s="41">
        <f t="shared" si="4"/>
        <v>7722</v>
      </c>
      <c r="N44" s="53"/>
    </row>
    <row r="45" spans="1:14" x14ac:dyDescent="0.25">
      <c r="A45" s="40" t="s">
        <v>105</v>
      </c>
      <c r="B45" s="40" t="s">
        <v>393</v>
      </c>
      <c r="C45" s="40" t="s">
        <v>305</v>
      </c>
      <c r="D45" s="40">
        <v>0</v>
      </c>
      <c r="E45" s="41">
        <v>1980</v>
      </c>
      <c r="F45" s="40" t="s">
        <v>44</v>
      </c>
      <c r="G45" s="42">
        <v>55</v>
      </c>
      <c r="H45" s="40">
        <v>36</v>
      </c>
      <c r="I45" s="41">
        <f t="shared" si="11"/>
        <v>1980</v>
      </c>
      <c r="J45" s="40">
        <v>36</v>
      </c>
      <c r="K45" s="41">
        <v>1980</v>
      </c>
      <c r="L45" s="40">
        <f t="shared" si="3"/>
        <v>0</v>
      </c>
      <c r="M45" s="41">
        <f t="shared" si="4"/>
        <v>0</v>
      </c>
      <c r="N45" s="53"/>
    </row>
    <row r="46" spans="1:14" x14ac:dyDescent="0.25">
      <c r="A46" s="40" t="s">
        <v>105</v>
      </c>
      <c r="B46" s="40" t="s">
        <v>394</v>
      </c>
      <c r="C46" s="40" t="s">
        <v>117</v>
      </c>
      <c r="D46" s="40">
        <v>4</v>
      </c>
      <c r="E46" s="41">
        <f t="shared" si="10"/>
        <v>1400</v>
      </c>
      <c r="F46" s="40" t="s">
        <v>44</v>
      </c>
      <c r="G46" s="40">
        <v>350</v>
      </c>
      <c r="H46" s="40">
        <v>40</v>
      </c>
      <c r="I46" s="41">
        <f t="shared" si="11"/>
        <v>14000</v>
      </c>
      <c r="J46" s="40">
        <v>36</v>
      </c>
      <c r="K46" s="41">
        <f t="shared" si="2"/>
        <v>12600</v>
      </c>
      <c r="L46" s="40">
        <f t="shared" si="3"/>
        <v>4</v>
      </c>
      <c r="M46" s="41">
        <f t="shared" si="4"/>
        <v>1400</v>
      </c>
      <c r="N46" s="53"/>
    </row>
    <row r="47" spans="1:14" x14ac:dyDescent="0.25">
      <c r="A47" s="40" t="s">
        <v>132</v>
      </c>
      <c r="B47" s="40" t="s">
        <v>395</v>
      </c>
      <c r="C47" s="40" t="s">
        <v>141</v>
      </c>
      <c r="D47" s="40">
        <v>6</v>
      </c>
      <c r="E47" s="41">
        <f>+D47*G47</f>
        <v>7650</v>
      </c>
      <c r="F47" s="40" t="s">
        <v>44</v>
      </c>
      <c r="G47" s="42">
        <v>1275</v>
      </c>
      <c r="H47" s="40">
        <v>20</v>
      </c>
      <c r="I47" s="41">
        <f>+G47*H47</f>
        <v>25500</v>
      </c>
      <c r="J47" s="40">
        <v>15</v>
      </c>
      <c r="K47" s="41">
        <f>J47*G47</f>
        <v>19125</v>
      </c>
      <c r="L47" s="40">
        <f>H47-J47</f>
        <v>5</v>
      </c>
      <c r="M47" s="41">
        <f>+I47-K47</f>
        <v>6375</v>
      </c>
      <c r="N47" s="53"/>
    </row>
    <row r="48" spans="1:14" x14ac:dyDescent="0.25">
      <c r="A48" s="40" t="s">
        <v>132</v>
      </c>
      <c r="B48" s="40" t="s">
        <v>306</v>
      </c>
      <c r="C48" s="40" t="s">
        <v>307</v>
      </c>
      <c r="D48" s="40">
        <v>8</v>
      </c>
      <c r="E48" s="41">
        <v>2000</v>
      </c>
      <c r="F48" s="40" t="s">
        <v>44</v>
      </c>
      <c r="G48" s="40">
        <v>250</v>
      </c>
      <c r="H48" s="40">
        <v>10</v>
      </c>
      <c r="I48" s="41">
        <f t="shared" si="11"/>
        <v>2500</v>
      </c>
      <c r="J48" s="40">
        <v>3</v>
      </c>
      <c r="K48" s="41">
        <f t="shared" si="2"/>
        <v>750</v>
      </c>
      <c r="L48" s="40">
        <f t="shared" si="3"/>
        <v>7</v>
      </c>
      <c r="M48" s="41">
        <f t="shared" si="4"/>
        <v>1750</v>
      </c>
      <c r="N48" s="53"/>
    </row>
    <row r="49" spans="1:14" x14ac:dyDescent="0.25">
      <c r="A49" s="40" t="s">
        <v>105</v>
      </c>
      <c r="B49" s="40" t="s">
        <v>125</v>
      </c>
      <c r="C49" s="40" t="s">
        <v>126</v>
      </c>
      <c r="D49" s="40">
        <v>221</v>
      </c>
      <c r="E49" s="41">
        <f t="shared" si="10"/>
        <v>60333</v>
      </c>
      <c r="F49" s="40" t="s">
        <v>44</v>
      </c>
      <c r="G49" s="40">
        <v>273</v>
      </c>
      <c r="H49" s="40">
        <v>365</v>
      </c>
      <c r="I49" s="41">
        <f t="shared" si="11"/>
        <v>99645</v>
      </c>
      <c r="J49" s="40">
        <v>150</v>
      </c>
      <c r="K49" s="41">
        <v>25025</v>
      </c>
      <c r="L49" s="40">
        <f t="shared" si="3"/>
        <v>215</v>
      </c>
      <c r="M49" s="41">
        <f t="shared" si="4"/>
        <v>74620</v>
      </c>
      <c r="N49" s="53"/>
    </row>
    <row r="50" spans="1:14" x14ac:dyDescent="0.25">
      <c r="A50" s="40" t="s">
        <v>105</v>
      </c>
      <c r="B50" s="40" t="s">
        <v>125</v>
      </c>
      <c r="C50" s="40" t="s">
        <v>308</v>
      </c>
      <c r="D50" s="40">
        <v>16</v>
      </c>
      <c r="E50" s="41">
        <v>2400</v>
      </c>
      <c r="F50" s="40" t="s">
        <v>44</v>
      </c>
      <c r="G50" s="40">
        <v>150</v>
      </c>
      <c r="H50" s="40">
        <v>16</v>
      </c>
      <c r="I50" s="41">
        <f t="shared" si="11"/>
        <v>2400</v>
      </c>
      <c r="J50" s="40">
        <v>7</v>
      </c>
      <c r="K50" s="41">
        <v>1050</v>
      </c>
      <c r="L50" s="40">
        <f t="shared" si="3"/>
        <v>9</v>
      </c>
      <c r="M50" s="41">
        <f t="shared" si="4"/>
        <v>1350</v>
      </c>
      <c r="N50" s="53"/>
    </row>
    <row r="51" spans="1:14" x14ac:dyDescent="0.25">
      <c r="A51" s="40" t="s">
        <v>132</v>
      </c>
      <c r="B51" s="40" t="s">
        <v>396</v>
      </c>
      <c r="C51" s="40" t="s">
        <v>145</v>
      </c>
      <c r="D51" s="40">
        <v>27</v>
      </c>
      <c r="E51" s="41">
        <f t="shared" si="10"/>
        <v>51840</v>
      </c>
      <c r="F51" s="40" t="s">
        <v>44</v>
      </c>
      <c r="G51" s="42">
        <v>1920</v>
      </c>
      <c r="H51" s="40">
        <v>95</v>
      </c>
      <c r="I51" s="41">
        <f t="shared" si="11"/>
        <v>182400</v>
      </c>
      <c r="J51" s="40">
        <v>72</v>
      </c>
      <c r="K51" s="41">
        <f t="shared" ref="K51:K62" si="12">J51*G51</f>
        <v>138240</v>
      </c>
      <c r="L51" s="40">
        <f t="shared" si="3"/>
        <v>23</v>
      </c>
      <c r="M51" s="41">
        <f t="shared" si="4"/>
        <v>44160</v>
      </c>
      <c r="N51" s="53"/>
    </row>
    <row r="52" spans="1:14" x14ac:dyDescent="0.25">
      <c r="A52" s="40" t="s">
        <v>30</v>
      </c>
      <c r="B52" s="40" t="s">
        <v>42</v>
      </c>
      <c r="C52" s="40" t="s">
        <v>43</v>
      </c>
      <c r="D52" s="40">
        <v>33</v>
      </c>
      <c r="E52" s="41">
        <f t="shared" si="10"/>
        <v>10890</v>
      </c>
      <c r="F52" s="40" t="s">
        <v>44</v>
      </c>
      <c r="G52" s="40">
        <v>330</v>
      </c>
      <c r="H52" s="40">
        <v>50</v>
      </c>
      <c r="I52" s="41">
        <f t="shared" si="11"/>
        <v>16500</v>
      </c>
      <c r="J52" s="40">
        <v>48</v>
      </c>
      <c r="K52" s="41">
        <f t="shared" si="12"/>
        <v>15840</v>
      </c>
      <c r="L52" s="40">
        <f t="shared" si="3"/>
        <v>2</v>
      </c>
      <c r="M52" s="41">
        <f t="shared" si="4"/>
        <v>660</v>
      </c>
      <c r="N52" s="53"/>
    </row>
    <row r="53" spans="1:14" x14ac:dyDescent="0.25">
      <c r="A53" s="40" t="s">
        <v>30</v>
      </c>
      <c r="B53" s="40" t="s">
        <v>397</v>
      </c>
      <c r="C53" s="40" t="s">
        <v>212</v>
      </c>
      <c r="D53" s="40">
        <v>58</v>
      </c>
      <c r="E53" s="41">
        <f t="shared" si="10"/>
        <v>37816</v>
      </c>
      <c r="F53" s="40" t="s">
        <v>32</v>
      </c>
      <c r="G53" s="40">
        <v>652</v>
      </c>
      <c r="H53" s="40">
        <v>165</v>
      </c>
      <c r="I53" s="41">
        <f t="shared" si="11"/>
        <v>107580</v>
      </c>
      <c r="J53" s="40">
        <v>127</v>
      </c>
      <c r="K53" s="41">
        <f t="shared" si="12"/>
        <v>82804</v>
      </c>
      <c r="L53" s="40">
        <f t="shared" si="3"/>
        <v>38</v>
      </c>
      <c r="M53" s="41">
        <f t="shared" si="4"/>
        <v>24776</v>
      </c>
      <c r="N53" s="53"/>
    </row>
    <row r="54" spans="1:14" x14ac:dyDescent="0.25">
      <c r="A54" s="40" t="s">
        <v>30</v>
      </c>
      <c r="B54" s="40" t="s">
        <v>398</v>
      </c>
      <c r="C54" s="40" t="s">
        <v>40</v>
      </c>
      <c r="D54" s="40">
        <v>8</v>
      </c>
      <c r="E54" s="41">
        <f t="shared" si="10"/>
        <v>4180</v>
      </c>
      <c r="F54" s="40" t="s">
        <v>32</v>
      </c>
      <c r="G54" s="40">
        <v>522.5</v>
      </c>
      <c r="H54" s="40">
        <v>34</v>
      </c>
      <c r="I54" s="41">
        <f t="shared" si="11"/>
        <v>17765</v>
      </c>
      <c r="J54" s="40">
        <v>27</v>
      </c>
      <c r="K54" s="41">
        <f t="shared" si="12"/>
        <v>14107.5</v>
      </c>
      <c r="L54" s="40">
        <f t="shared" si="3"/>
        <v>7</v>
      </c>
      <c r="M54" s="41">
        <f t="shared" si="4"/>
        <v>3657.5</v>
      </c>
      <c r="N54" s="53"/>
    </row>
    <row r="55" spans="1:14" x14ac:dyDescent="0.25">
      <c r="A55" s="40" t="s">
        <v>30</v>
      </c>
      <c r="B55" s="40" t="s">
        <v>399</v>
      </c>
      <c r="C55" s="40" t="s">
        <v>310</v>
      </c>
      <c r="D55" s="40">
        <v>195</v>
      </c>
      <c r="E55" s="41">
        <v>3412.5</v>
      </c>
      <c r="F55" s="40" t="s">
        <v>44</v>
      </c>
      <c r="G55" s="40">
        <v>17.5</v>
      </c>
      <c r="H55" s="40">
        <v>760</v>
      </c>
      <c r="I55" s="41">
        <f t="shared" si="11"/>
        <v>13300</v>
      </c>
      <c r="J55" s="40">
        <v>20</v>
      </c>
      <c r="K55" s="41">
        <f t="shared" si="12"/>
        <v>350</v>
      </c>
      <c r="L55" s="40">
        <f t="shared" si="3"/>
        <v>740</v>
      </c>
      <c r="M55" s="41">
        <f t="shared" si="4"/>
        <v>12950</v>
      </c>
      <c r="N55" s="53"/>
    </row>
    <row r="56" spans="1:14" x14ac:dyDescent="0.25">
      <c r="A56" s="40" t="s">
        <v>30</v>
      </c>
      <c r="B56" s="40" t="s">
        <v>400</v>
      </c>
      <c r="C56" s="40" t="s">
        <v>312</v>
      </c>
      <c r="D56" s="40">
        <v>200</v>
      </c>
      <c r="E56" s="41">
        <v>6600</v>
      </c>
      <c r="F56" s="40" t="s">
        <v>44</v>
      </c>
      <c r="G56" s="40">
        <v>33</v>
      </c>
      <c r="H56" s="40">
        <v>200</v>
      </c>
      <c r="I56" s="41">
        <f t="shared" si="11"/>
        <v>6600</v>
      </c>
      <c r="J56" s="40">
        <v>2</v>
      </c>
      <c r="K56" s="41">
        <f t="shared" si="12"/>
        <v>66</v>
      </c>
      <c r="L56" s="40">
        <f t="shared" si="3"/>
        <v>198</v>
      </c>
      <c r="M56" s="41">
        <f t="shared" si="4"/>
        <v>6534</v>
      </c>
      <c r="N56" s="53"/>
    </row>
    <row r="57" spans="1:14" x14ac:dyDescent="0.25">
      <c r="A57" s="40" t="s">
        <v>60</v>
      </c>
      <c r="B57" s="40" t="s">
        <v>401</v>
      </c>
      <c r="C57" s="40" t="s">
        <v>62</v>
      </c>
      <c r="D57" s="40">
        <v>32</v>
      </c>
      <c r="E57" s="41">
        <v>26432</v>
      </c>
      <c r="F57" s="40" t="s">
        <v>34</v>
      </c>
      <c r="G57" s="40">
        <v>826</v>
      </c>
      <c r="H57" s="40">
        <v>150</v>
      </c>
      <c r="I57" s="41">
        <f t="shared" si="11"/>
        <v>123900</v>
      </c>
      <c r="J57" s="40">
        <v>140</v>
      </c>
      <c r="K57" s="41">
        <f t="shared" si="12"/>
        <v>115640</v>
      </c>
      <c r="L57" s="40">
        <f t="shared" si="3"/>
        <v>10</v>
      </c>
      <c r="M57" s="41">
        <f t="shared" si="4"/>
        <v>8260</v>
      </c>
      <c r="N57" s="53"/>
    </row>
    <row r="58" spans="1:14" x14ac:dyDescent="0.25">
      <c r="A58" s="40" t="s">
        <v>60</v>
      </c>
      <c r="B58" s="40" t="s">
        <v>402</v>
      </c>
      <c r="C58" s="40" t="s">
        <v>64</v>
      </c>
      <c r="D58" s="40">
        <v>2</v>
      </c>
      <c r="E58" s="41">
        <v>2029.6</v>
      </c>
      <c r="F58" s="40" t="s">
        <v>34</v>
      </c>
      <c r="G58" s="42">
        <v>1014.8</v>
      </c>
      <c r="H58" s="40">
        <v>170</v>
      </c>
      <c r="I58" s="41">
        <f t="shared" si="11"/>
        <v>172516</v>
      </c>
      <c r="J58" s="40">
        <v>170</v>
      </c>
      <c r="K58" s="41">
        <f t="shared" si="12"/>
        <v>172516</v>
      </c>
      <c r="L58" s="40">
        <f t="shared" si="3"/>
        <v>0</v>
      </c>
      <c r="M58" s="41">
        <f t="shared" si="4"/>
        <v>0</v>
      </c>
      <c r="N58" s="53"/>
    </row>
    <row r="59" spans="1:14" x14ac:dyDescent="0.25">
      <c r="A59" s="40" t="s">
        <v>105</v>
      </c>
      <c r="B59" s="40" t="s">
        <v>403</v>
      </c>
      <c r="C59" s="40" t="s">
        <v>313</v>
      </c>
      <c r="D59" s="40">
        <v>55</v>
      </c>
      <c r="E59" s="41">
        <f t="shared" si="10"/>
        <v>19708.149999999998</v>
      </c>
      <c r="F59" s="40" t="s">
        <v>44</v>
      </c>
      <c r="G59" s="42">
        <v>358.33</v>
      </c>
      <c r="H59" s="40">
        <v>150</v>
      </c>
      <c r="I59" s="41">
        <f t="shared" si="11"/>
        <v>53749.5</v>
      </c>
      <c r="J59" s="40">
        <v>111</v>
      </c>
      <c r="K59" s="41">
        <f t="shared" si="12"/>
        <v>39774.629999999997</v>
      </c>
      <c r="L59" s="40">
        <f t="shared" si="3"/>
        <v>39</v>
      </c>
      <c r="M59" s="41">
        <f t="shared" si="4"/>
        <v>13974.870000000003</v>
      </c>
      <c r="N59" s="53"/>
    </row>
    <row r="60" spans="1:14" x14ac:dyDescent="0.25">
      <c r="A60" s="40" t="s">
        <v>77</v>
      </c>
      <c r="B60" s="40" t="s">
        <v>404</v>
      </c>
      <c r="C60" s="40" t="s">
        <v>217</v>
      </c>
      <c r="D60" s="40">
        <v>60</v>
      </c>
      <c r="E60" s="41">
        <f t="shared" si="10"/>
        <v>19500</v>
      </c>
      <c r="F60" s="40" t="s">
        <v>44</v>
      </c>
      <c r="G60" s="42">
        <v>325</v>
      </c>
      <c r="H60" s="40">
        <v>71</v>
      </c>
      <c r="I60" s="41">
        <f t="shared" si="11"/>
        <v>23075</v>
      </c>
      <c r="J60" s="40">
        <v>13</v>
      </c>
      <c r="K60" s="41">
        <f t="shared" si="12"/>
        <v>4225</v>
      </c>
      <c r="L60" s="40">
        <f t="shared" si="3"/>
        <v>58</v>
      </c>
      <c r="M60" s="41">
        <f t="shared" si="4"/>
        <v>18850</v>
      </c>
      <c r="N60" s="53"/>
    </row>
    <row r="61" spans="1:14" x14ac:dyDescent="0.25">
      <c r="A61" s="40" t="s">
        <v>105</v>
      </c>
      <c r="B61" s="40" t="s">
        <v>405</v>
      </c>
      <c r="C61" s="40" t="s">
        <v>406</v>
      </c>
      <c r="D61" s="40">
        <v>31</v>
      </c>
      <c r="E61" s="41">
        <f t="shared" si="10"/>
        <v>13991.85</v>
      </c>
      <c r="F61" s="40" t="s">
        <v>44</v>
      </c>
      <c r="G61" s="40">
        <v>451.35</v>
      </c>
      <c r="H61" s="40">
        <v>150</v>
      </c>
      <c r="I61" s="41">
        <f t="shared" si="11"/>
        <v>67702.5</v>
      </c>
      <c r="J61" s="40">
        <v>124</v>
      </c>
      <c r="K61" s="41">
        <f t="shared" si="12"/>
        <v>55967.4</v>
      </c>
      <c r="L61" s="40">
        <f t="shared" si="3"/>
        <v>26</v>
      </c>
      <c r="M61" s="41">
        <f t="shared" si="4"/>
        <v>11735.099999999999</v>
      </c>
      <c r="N61" s="53"/>
    </row>
    <row r="62" spans="1:14" x14ac:dyDescent="0.25">
      <c r="A62" s="40" t="s">
        <v>105</v>
      </c>
      <c r="B62" s="40" t="s">
        <v>407</v>
      </c>
      <c r="C62" s="40" t="s">
        <v>408</v>
      </c>
      <c r="D62" s="40">
        <v>28</v>
      </c>
      <c r="E62" s="41">
        <v>6300</v>
      </c>
      <c r="F62" s="40" t="s">
        <v>44</v>
      </c>
      <c r="G62" s="40">
        <v>1050</v>
      </c>
      <c r="H62" s="40">
        <v>28</v>
      </c>
      <c r="I62" s="41">
        <f t="shared" si="11"/>
        <v>29400</v>
      </c>
      <c r="J62" s="40">
        <v>5</v>
      </c>
      <c r="K62" s="41">
        <f t="shared" si="12"/>
        <v>5250</v>
      </c>
      <c r="L62" s="40">
        <f t="shared" si="3"/>
        <v>23</v>
      </c>
      <c r="M62" s="41">
        <f t="shared" si="4"/>
        <v>24150</v>
      </c>
      <c r="N62" s="53"/>
    </row>
    <row r="63" spans="1:14" x14ac:dyDescent="0.25">
      <c r="A63" s="40" t="s">
        <v>105</v>
      </c>
      <c r="B63" s="40" t="s">
        <v>409</v>
      </c>
      <c r="C63" s="40" t="s">
        <v>410</v>
      </c>
      <c r="D63" s="40">
        <v>68</v>
      </c>
      <c r="E63" s="41">
        <f t="shared" si="10"/>
        <v>13600</v>
      </c>
      <c r="F63" s="40" t="s">
        <v>44</v>
      </c>
      <c r="G63" s="40">
        <v>200</v>
      </c>
      <c r="H63" s="40">
        <v>518</v>
      </c>
      <c r="I63" s="41">
        <v>103600</v>
      </c>
      <c r="J63" s="40">
        <v>501</v>
      </c>
      <c r="K63" s="41">
        <v>100200</v>
      </c>
      <c r="L63" s="40">
        <f t="shared" si="3"/>
        <v>17</v>
      </c>
      <c r="M63" s="44">
        <v>3400</v>
      </c>
      <c r="N63" s="53"/>
    </row>
    <row r="64" spans="1:14" x14ac:dyDescent="0.25">
      <c r="A64" s="40" t="s">
        <v>132</v>
      </c>
      <c r="B64" s="40" t="s">
        <v>411</v>
      </c>
      <c r="C64" s="40" t="s">
        <v>412</v>
      </c>
      <c r="D64" s="40">
        <v>111</v>
      </c>
      <c r="E64" s="41">
        <f t="shared" si="10"/>
        <v>27750</v>
      </c>
      <c r="F64" s="40" t="s">
        <v>44</v>
      </c>
      <c r="G64" s="40">
        <v>250</v>
      </c>
      <c r="H64" s="40">
        <v>200</v>
      </c>
      <c r="I64" s="41">
        <f t="shared" ref="I64:I107" si="13">+G64*H64</f>
        <v>50000</v>
      </c>
      <c r="J64" s="40">
        <v>141</v>
      </c>
      <c r="K64" s="41">
        <f t="shared" ref="K64:K107" si="14">J64*G64</f>
        <v>35250</v>
      </c>
      <c r="L64" s="40">
        <f t="shared" si="3"/>
        <v>59</v>
      </c>
      <c r="M64" s="41">
        <f t="shared" ref="M64:M107" si="15">+I64-K64</f>
        <v>14750</v>
      </c>
      <c r="N64" s="53"/>
    </row>
    <row r="65" spans="1:14" x14ac:dyDescent="0.25">
      <c r="A65" s="40" t="s">
        <v>132</v>
      </c>
      <c r="B65" s="40" t="s">
        <v>413</v>
      </c>
      <c r="C65" s="40" t="s">
        <v>414</v>
      </c>
      <c r="D65" s="40">
        <v>1</v>
      </c>
      <c r="E65" s="41">
        <f t="shared" si="10"/>
        <v>262.5</v>
      </c>
      <c r="F65" s="40" t="s">
        <v>44</v>
      </c>
      <c r="G65" s="40">
        <v>262.5</v>
      </c>
      <c r="H65" s="40">
        <v>320</v>
      </c>
      <c r="I65" s="41">
        <f t="shared" si="13"/>
        <v>84000</v>
      </c>
      <c r="J65" s="40">
        <v>320</v>
      </c>
      <c r="K65" s="41">
        <f t="shared" si="14"/>
        <v>84000</v>
      </c>
      <c r="L65" s="40">
        <f t="shared" si="3"/>
        <v>0</v>
      </c>
      <c r="M65" s="41">
        <f t="shared" si="15"/>
        <v>0</v>
      </c>
      <c r="N65" s="53"/>
    </row>
    <row r="66" spans="1:14" x14ac:dyDescent="0.25">
      <c r="A66" s="40" t="s">
        <v>132</v>
      </c>
      <c r="B66" s="40" t="s">
        <v>415</v>
      </c>
      <c r="C66" s="40" t="s">
        <v>416</v>
      </c>
      <c r="D66" s="40">
        <v>0</v>
      </c>
      <c r="E66" s="41">
        <v>900</v>
      </c>
      <c r="F66" s="40" t="s">
        <v>44</v>
      </c>
      <c r="G66" s="40">
        <v>300</v>
      </c>
      <c r="H66" s="40">
        <v>3</v>
      </c>
      <c r="I66" s="41">
        <f>+G66*H66</f>
        <v>900</v>
      </c>
      <c r="J66" s="40">
        <v>3</v>
      </c>
      <c r="K66" s="41">
        <f>J66*G66</f>
        <v>900</v>
      </c>
      <c r="L66" s="40">
        <f>H66-J66</f>
        <v>0</v>
      </c>
      <c r="M66" s="41">
        <f>+I66-K66</f>
        <v>0</v>
      </c>
      <c r="N66" s="53"/>
    </row>
    <row r="67" spans="1:14" x14ac:dyDescent="0.25">
      <c r="A67" s="40" t="s">
        <v>132</v>
      </c>
      <c r="B67" s="40" t="s">
        <v>417</v>
      </c>
      <c r="C67" s="40" t="s">
        <v>214</v>
      </c>
      <c r="D67" s="40">
        <v>135</v>
      </c>
      <c r="E67" s="41">
        <f t="shared" si="10"/>
        <v>22275</v>
      </c>
      <c r="F67" s="40" t="s">
        <v>32</v>
      </c>
      <c r="G67" s="40">
        <v>165</v>
      </c>
      <c r="H67" s="40">
        <v>192</v>
      </c>
      <c r="I67" s="41">
        <f t="shared" si="13"/>
        <v>31680</v>
      </c>
      <c r="J67" s="40">
        <v>58</v>
      </c>
      <c r="K67" s="41">
        <f t="shared" si="14"/>
        <v>9570</v>
      </c>
      <c r="L67" s="40">
        <f t="shared" si="3"/>
        <v>134</v>
      </c>
      <c r="M67" s="41">
        <f t="shared" si="15"/>
        <v>22110</v>
      </c>
      <c r="N67" s="53"/>
    </row>
    <row r="68" spans="1:14" x14ac:dyDescent="0.25">
      <c r="A68" s="40" t="s">
        <v>132</v>
      </c>
      <c r="B68" s="40" t="s">
        <v>418</v>
      </c>
      <c r="C68" s="40" t="s">
        <v>147</v>
      </c>
      <c r="D68" s="40">
        <v>27</v>
      </c>
      <c r="E68" s="41">
        <f t="shared" si="10"/>
        <v>685.53</v>
      </c>
      <c r="F68" s="40" t="s">
        <v>32</v>
      </c>
      <c r="G68" s="40">
        <v>25.39</v>
      </c>
      <c r="H68" s="40">
        <v>193</v>
      </c>
      <c r="I68" s="41">
        <f t="shared" si="13"/>
        <v>4900.2700000000004</v>
      </c>
      <c r="J68" s="40">
        <v>187</v>
      </c>
      <c r="K68" s="41">
        <f t="shared" si="14"/>
        <v>4747.93</v>
      </c>
      <c r="L68" s="40">
        <f t="shared" si="3"/>
        <v>6</v>
      </c>
      <c r="M68" s="41">
        <f t="shared" si="15"/>
        <v>152.34000000000015</v>
      </c>
      <c r="N68" s="53"/>
    </row>
    <row r="69" spans="1:14" x14ac:dyDescent="0.25">
      <c r="A69" s="40" t="s">
        <v>105</v>
      </c>
      <c r="B69" s="40" t="s">
        <v>419</v>
      </c>
      <c r="C69" s="40" t="s">
        <v>216</v>
      </c>
      <c r="D69" s="40">
        <v>130</v>
      </c>
      <c r="E69" s="41">
        <f t="shared" si="10"/>
        <v>125190</v>
      </c>
      <c r="F69" s="40" t="s">
        <v>44</v>
      </c>
      <c r="G69" s="40">
        <v>963</v>
      </c>
      <c r="H69" s="40">
        <v>181</v>
      </c>
      <c r="I69" s="41">
        <f t="shared" si="13"/>
        <v>174303</v>
      </c>
      <c r="J69" s="40">
        <v>61</v>
      </c>
      <c r="K69" s="41">
        <f t="shared" si="14"/>
        <v>58743</v>
      </c>
      <c r="L69" s="40">
        <f t="shared" si="3"/>
        <v>120</v>
      </c>
      <c r="M69" s="41">
        <f t="shared" si="15"/>
        <v>115560</v>
      </c>
      <c r="N69" s="53"/>
    </row>
    <row r="70" spans="1:14" x14ac:dyDescent="0.25">
      <c r="A70" s="40" t="s">
        <v>60</v>
      </c>
      <c r="B70" s="40" t="s">
        <v>420</v>
      </c>
      <c r="C70" s="40" t="s">
        <v>316</v>
      </c>
      <c r="D70" s="40">
        <v>78</v>
      </c>
      <c r="E70" s="41">
        <f t="shared" si="10"/>
        <v>3861</v>
      </c>
      <c r="F70" s="40" t="s">
        <v>137</v>
      </c>
      <c r="G70" s="40">
        <v>49.5</v>
      </c>
      <c r="H70" s="40">
        <v>228</v>
      </c>
      <c r="I70" s="41">
        <f t="shared" si="13"/>
        <v>11286</v>
      </c>
      <c r="J70" s="40">
        <v>159</v>
      </c>
      <c r="K70" s="41">
        <f t="shared" si="14"/>
        <v>7870.5</v>
      </c>
      <c r="L70" s="40">
        <f t="shared" si="3"/>
        <v>69</v>
      </c>
      <c r="M70" s="41">
        <f t="shared" si="15"/>
        <v>3415.5</v>
      </c>
      <c r="N70" s="53"/>
    </row>
    <row r="71" spans="1:14" x14ac:dyDescent="0.25">
      <c r="A71" s="40" t="s">
        <v>60</v>
      </c>
      <c r="B71" s="40" t="s">
        <v>421</v>
      </c>
      <c r="C71" s="40" t="s">
        <v>318</v>
      </c>
      <c r="D71" s="40">
        <v>43</v>
      </c>
      <c r="E71" s="41">
        <v>6450</v>
      </c>
      <c r="F71" s="40" t="s">
        <v>137</v>
      </c>
      <c r="G71" s="40">
        <v>150</v>
      </c>
      <c r="H71" s="40">
        <v>43</v>
      </c>
      <c r="I71" s="41">
        <f t="shared" si="13"/>
        <v>6450</v>
      </c>
      <c r="J71" s="40">
        <v>0</v>
      </c>
      <c r="K71" s="41">
        <f t="shared" si="14"/>
        <v>0</v>
      </c>
      <c r="L71" s="40">
        <f t="shared" si="3"/>
        <v>43</v>
      </c>
      <c r="M71" s="41">
        <f t="shared" si="15"/>
        <v>6450</v>
      </c>
      <c r="N71" s="53"/>
    </row>
    <row r="72" spans="1:14" x14ac:dyDescent="0.25">
      <c r="A72" s="40" t="s">
        <v>105</v>
      </c>
      <c r="B72" s="40" t="s">
        <v>422</v>
      </c>
      <c r="C72" s="40" t="s">
        <v>319</v>
      </c>
      <c r="D72" s="40">
        <v>29</v>
      </c>
      <c r="E72" s="41">
        <f t="shared" si="10"/>
        <v>5075</v>
      </c>
      <c r="F72" s="40" t="s">
        <v>32</v>
      </c>
      <c r="G72" s="40">
        <v>175</v>
      </c>
      <c r="H72" s="40">
        <v>100</v>
      </c>
      <c r="I72" s="41">
        <f t="shared" si="13"/>
        <v>17500</v>
      </c>
      <c r="J72" s="40">
        <v>73</v>
      </c>
      <c r="K72" s="41">
        <f t="shared" si="14"/>
        <v>12775</v>
      </c>
      <c r="L72" s="40">
        <f t="shared" si="3"/>
        <v>27</v>
      </c>
      <c r="M72" s="41">
        <f t="shared" si="15"/>
        <v>4725</v>
      </c>
      <c r="N72" s="53"/>
    </row>
    <row r="73" spans="1:14" x14ac:dyDescent="0.25">
      <c r="A73" s="40" t="s">
        <v>132</v>
      </c>
      <c r="B73" s="40" t="s">
        <v>423</v>
      </c>
      <c r="C73" s="40" t="s">
        <v>320</v>
      </c>
      <c r="D73" s="40">
        <v>180</v>
      </c>
      <c r="E73" s="41">
        <f t="shared" si="10"/>
        <v>19116</v>
      </c>
      <c r="F73" s="40" t="s">
        <v>44</v>
      </c>
      <c r="G73" s="40">
        <v>106.2</v>
      </c>
      <c r="H73" s="40">
        <v>319</v>
      </c>
      <c r="I73" s="41">
        <f t="shared" si="13"/>
        <v>33877.800000000003</v>
      </c>
      <c r="J73" s="40">
        <v>150</v>
      </c>
      <c r="K73" s="41">
        <f t="shared" si="14"/>
        <v>15930</v>
      </c>
      <c r="L73" s="40">
        <f t="shared" si="3"/>
        <v>169</v>
      </c>
      <c r="M73" s="41">
        <f t="shared" si="15"/>
        <v>17947.800000000003</v>
      </c>
      <c r="N73" s="53"/>
    </row>
    <row r="74" spans="1:14" x14ac:dyDescent="0.25">
      <c r="A74" s="40" t="s">
        <v>132</v>
      </c>
      <c r="B74" s="40" t="s">
        <v>424</v>
      </c>
      <c r="C74" s="40" t="s">
        <v>322</v>
      </c>
      <c r="D74" s="40">
        <v>18</v>
      </c>
      <c r="E74" s="41">
        <v>1440</v>
      </c>
      <c r="F74" s="40" t="s">
        <v>323</v>
      </c>
      <c r="G74" s="40">
        <v>80</v>
      </c>
      <c r="H74" s="40">
        <v>40</v>
      </c>
      <c r="I74" s="41">
        <f t="shared" si="13"/>
        <v>3200</v>
      </c>
      <c r="J74" s="40">
        <v>36</v>
      </c>
      <c r="K74" s="41">
        <f t="shared" si="14"/>
        <v>2880</v>
      </c>
      <c r="L74" s="40">
        <f t="shared" si="3"/>
        <v>4</v>
      </c>
      <c r="M74" s="41">
        <f t="shared" si="15"/>
        <v>320</v>
      </c>
      <c r="N74" s="53"/>
    </row>
    <row r="75" spans="1:14" x14ac:dyDescent="0.25">
      <c r="A75" s="40" t="s">
        <v>49</v>
      </c>
      <c r="B75" s="40" t="s">
        <v>425</v>
      </c>
      <c r="C75" s="40" t="s">
        <v>151</v>
      </c>
      <c r="D75" s="40">
        <v>456</v>
      </c>
      <c r="E75" s="41">
        <f t="shared" si="10"/>
        <v>32604</v>
      </c>
      <c r="F75" s="40" t="s">
        <v>32</v>
      </c>
      <c r="G75" s="40">
        <v>71.5</v>
      </c>
      <c r="H75" s="40">
        <v>548</v>
      </c>
      <c r="I75" s="41">
        <f t="shared" si="13"/>
        <v>39182</v>
      </c>
      <c r="J75" s="40">
        <v>102</v>
      </c>
      <c r="K75" s="41">
        <f t="shared" si="14"/>
        <v>7293</v>
      </c>
      <c r="L75" s="40">
        <f t="shared" si="3"/>
        <v>446</v>
      </c>
      <c r="M75" s="41">
        <f t="shared" si="15"/>
        <v>31889</v>
      </c>
      <c r="N75" s="53"/>
    </row>
    <row r="76" spans="1:14" x14ac:dyDescent="0.25">
      <c r="A76" s="40" t="s">
        <v>49</v>
      </c>
      <c r="B76" s="40" t="s">
        <v>426</v>
      </c>
      <c r="C76" s="40" t="s">
        <v>53</v>
      </c>
      <c r="D76" s="40">
        <v>108</v>
      </c>
      <c r="E76" s="41">
        <f t="shared" si="10"/>
        <v>2676.2400000000002</v>
      </c>
      <c r="F76" s="40" t="s">
        <v>44</v>
      </c>
      <c r="G76" s="40">
        <v>24.78</v>
      </c>
      <c r="H76" s="40">
        <v>359</v>
      </c>
      <c r="I76" s="41">
        <f t="shared" si="13"/>
        <v>8896.02</v>
      </c>
      <c r="J76" s="40">
        <v>275</v>
      </c>
      <c r="K76" s="41">
        <f t="shared" si="14"/>
        <v>6814.5</v>
      </c>
      <c r="L76" s="40">
        <f t="shared" si="3"/>
        <v>84</v>
      </c>
      <c r="M76" s="41">
        <f t="shared" si="15"/>
        <v>2081.5200000000004</v>
      </c>
      <c r="N76" s="53"/>
    </row>
    <row r="77" spans="1:14" x14ac:dyDescent="0.25">
      <c r="A77" s="40" t="s">
        <v>49</v>
      </c>
      <c r="B77" s="40" t="s">
        <v>427</v>
      </c>
      <c r="C77" s="40" t="s">
        <v>55</v>
      </c>
      <c r="D77" s="40">
        <v>330</v>
      </c>
      <c r="E77" s="41">
        <f t="shared" si="10"/>
        <v>17133.600000000002</v>
      </c>
      <c r="F77" s="40" t="s">
        <v>44</v>
      </c>
      <c r="G77" s="40">
        <v>51.92</v>
      </c>
      <c r="H77" s="40">
        <v>539</v>
      </c>
      <c r="I77" s="41">
        <f t="shared" si="13"/>
        <v>27984.880000000001</v>
      </c>
      <c r="J77" s="40">
        <v>239</v>
      </c>
      <c r="K77" s="41">
        <f t="shared" si="14"/>
        <v>12408.880000000001</v>
      </c>
      <c r="L77" s="40">
        <f t="shared" si="3"/>
        <v>300</v>
      </c>
      <c r="M77" s="41">
        <f t="shared" si="15"/>
        <v>15576</v>
      </c>
      <c r="N77" s="53"/>
    </row>
    <row r="78" spans="1:14" x14ac:dyDescent="0.25">
      <c r="A78" s="40" t="s">
        <v>49</v>
      </c>
      <c r="B78" s="40" t="s">
        <v>428</v>
      </c>
      <c r="C78" s="40" t="s">
        <v>58</v>
      </c>
      <c r="D78" s="40">
        <v>217</v>
      </c>
      <c r="E78" s="41">
        <f t="shared" si="10"/>
        <v>108500</v>
      </c>
      <c r="F78" s="40" t="s">
        <v>44</v>
      </c>
      <c r="G78" s="40">
        <v>500</v>
      </c>
      <c r="H78" s="40">
        <v>257</v>
      </c>
      <c r="I78" s="41">
        <f t="shared" si="13"/>
        <v>128500</v>
      </c>
      <c r="J78" s="40">
        <v>40</v>
      </c>
      <c r="K78" s="41">
        <f t="shared" si="14"/>
        <v>20000</v>
      </c>
      <c r="L78" s="40">
        <f t="shared" si="3"/>
        <v>217</v>
      </c>
      <c r="M78" s="41">
        <f t="shared" si="15"/>
        <v>108500</v>
      </c>
      <c r="N78" s="53"/>
    </row>
    <row r="79" spans="1:14" x14ac:dyDescent="0.25">
      <c r="A79" s="40" t="s">
        <v>132</v>
      </c>
      <c r="B79" s="40" t="s">
        <v>429</v>
      </c>
      <c r="C79" s="40" t="s">
        <v>59</v>
      </c>
      <c r="D79" s="40">
        <v>105</v>
      </c>
      <c r="E79" s="41">
        <f t="shared" si="10"/>
        <v>46462.5</v>
      </c>
      <c r="F79" s="40" t="s">
        <v>44</v>
      </c>
      <c r="G79" s="40">
        <v>442.5</v>
      </c>
      <c r="H79" s="40">
        <v>200</v>
      </c>
      <c r="I79" s="41">
        <f t="shared" si="13"/>
        <v>88500</v>
      </c>
      <c r="J79" s="40">
        <v>101</v>
      </c>
      <c r="K79" s="41">
        <f t="shared" si="14"/>
        <v>44692.5</v>
      </c>
      <c r="L79" s="40">
        <f t="shared" ref="L79:L94" si="16">H79-J79</f>
        <v>99</v>
      </c>
      <c r="M79" s="41">
        <f t="shared" si="15"/>
        <v>43807.5</v>
      </c>
      <c r="N79" s="53"/>
    </row>
    <row r="80" spans="1:14" x14ac:dyDescent="0.25">
      <c r="A80" s="40" t="s">
        <v>132</v>
      </c>
      <c r="B80" s="40" t="s">
        <v>430</v>
      </c>
      <c r="C80" s="40" t="s">
        <v>227</v>
      </c>
      <c r="D80" s="40">
        <v>300</v>
      </c>
      <c r="E80" s="41">
        <f t="shared" si="10"/>
        <v>24000</v>
      </c>
      <c r="F80" s="40" t="s">
        <v>44</v>
      </c>
      <c r="G80" s="40">
        <v>80</v>
      </c>
      <c r="H80" s="40">
        <v>326</v>
      </c>
      <c r="I80" s="41">
        <f t="shared" si="13"/>
        <v>26080</v>
      </c>
      <c r="J80" s="40">
        <v>38</v>
      </c>
      <c r="K80" s="41">
        <f t="shared" si="14"/>
        <v>3040</v>
      </c>
      <c r="L80" s="40">
        <f t="shared" si="16"/>
        <v>288</v>
      </c>
      <c r="M80" s="41">
        <f t="shared" si="15"/>
        <v>23040</v>
      </c>
      <c r="N80" s="53"/>
    </row>
    <row r="81" spans="1:14" x14ac:dyDescent="0.25">
      <c r="A81" s="40" t="s">
        <v>60</v>
      </c>
      <c r="B81" s="40" t="s">
        <v>431</v>
      </c>
      <c r="C81" s="40" t="s">
        <v>228</v>
      </c>
      <c r="D81" s="40">
        <v>132</v>
      </c>
      <c r="E81" s="41">
        <f t="shared" si="10"/>
        <v>39930</v>
      </c>
      <c r="F81" s="40" t="s">
        <v>44</v>
      </c>
      <c r="G81" s="40">
        <v>302.5</v>
      </c>
      <c r="H81" s="40">
        <v>154</v>
      </c>
      <c r="I81" s="41">
        <f t="shared" si="13"/>
        <v>46585</v>
      </c>
      <c r="J81" s="40">
        <v>56</v>
      </c>
      <c r="K81" s="41">
        <f t="shared" si="14"/>
        <v>16940</v>
      </c>
      <c r="L81" s="40">
        <f t="shared" si="16"/>
        <v>98</v>
      </c>
      <c r="M81" s="41">
        <f t="shared" si="15"/>
        <v>29645</v>
      </c>
      <c r="N81" s="53"/>
    </row>
    <row r="82" spans="1:14" x14ac:dyDescent="0.25">
      <c r="A82" s="40" t="s">
        <v>105</v>
      </c>
      <c r="B82" s="40" t="s">
        <v>326</v>
      </c>
      <c r="C82" s="40" t="s">
        <v>327</v>
      </c>
      <c r="D82" s="40">
        <v>60</v>
      </c>
      <c r="E82" s="45">
        <v>15000</v>
      </c>
      <c r="F82" s="40" t="s">
        <v>328</v>
      </c>
      <c r="G82" s="40">
        <v>250</v>
      </c>
      <c r="H82" s="40">
        <v>60</v>
      </c>
      <c r="I82" s="41">
        <f t="shared" si="13"/>
        <v>15000</v>
      </c>
      <c r="J82" s="40">
        <v>8</v>
      </c>
      <c r="K82" s="41">
        <f t="shared" si="14"/>
        <v>2000</v>
      </c>
      <c r="L82" s="40">
        <f t="shared" si="16"/>
        <v>52</v>
      </c>
      <c r="M82" s="41">
        <f t="shared" si="15"/>
        <v>13000</v>
      </c>
      <c r="N82" s="53"/>
    </row>
    <row r="83" spans="1:14" x14ac:dyDescent="0.25">
      <c r="A83" s="40" t="s">
        <v>30</v>
      </c>
      <c r="B83" s="40" t="s">
        <v>432</v>
      </c>
      <c r="C83" s="40" t="s">
        <v>69</v>
      </c>
      <c r="D83" s="40">
        <v>18</v>
      </c>
      <c r="E83" s="41">
        <f t="shared" si="10"/>
        <v>3375</v>
      </c>
      <c r="F83" s="40" t="s">
        <v>44</v>
      </c>
      <c r="G83" s="40">
        <v>187.5</v>
      </c>
      <c r="H83" s="40">
        <v>165</v>
      </c>
      <c r="I83" s="41">
        <f t="shared" si="13"/>
        <v>30937.5</v>
      </c>
      <c r="J83" s="40">
        <v>150</v>
      </c>
      <c r="K83" s="41">
        <f t="shared" si="14"/>
        <v>28125</v>
      </c>
      <c r="L83" s="40">
        <f t="shared" si="16"/>
        <v>15</v>
      </c>
      <c r="M83" s="41">
        <f t="shared" si="15"/>
        <v>2812.5</v>
      </c>
      <c r="N83" s="53"/>
    </row>
    <row r="84" spans="1:14" x14ac:dyDescent="0.25">
      <c r="A84" s="40" t="s">
        <v>132</v>
      </c>
      <c r="B84" s="40" t="s">
        <v>433</v>
      </c>
      <c r="C84" s="40" t="s">
        <v>33</v>
      </c>
      <c r="D84" s="40">
        <v>81</v>
      </c>
      <c r="E84" s="41">
        <f t="shared" si="10"/>
        <v>120401.64</v>
      </c>
      <c r="F84" s="40" t="s">
        <v>34</v>
      </c>
      <c r="G84" s="42">
        <v>1486.44</v>
      </c>
      <c r="H84" s="40">
        <v>570</v>
      </c>
      <c r="I84" s="41">
        <f t="shared" si="13"/>
        <v>847270.8</v>
      </c>
      <c r="J84" s="40">
        <v>535</v>
      </c>
      <c r="K84" s="41">
        <f t="shared" si="14"/>
        <v>795245.4</v>
      </c>
      <c r="L84" s="40">
        <v>81</v>
      </c>
      <c r="M84" s="41">
        <f t="shared" si="15"/>
        <v>52025.400000000023</v>
      </c>
      <c r="N84" s="53"/>
    </row>
    <row r="85" spans="1:14" x14ac:dyDescent="0.25">
      <c r="A85" s="40" t="s">
        <v>132</v>
      </c>
      <c r="B85" s="40" t="s">
        <v>434</v>
      </c>
      <c r="C85" s="40" t="s">
        <v>230</v>
      </c>
      <c r="D85" s="40">
        <v>190</v>
      </c>
      <c r="E85" s="41">
        <f>+D85*G85</f>
        <v>282423.60000000003</v>
      </c>
      <c r="F85" s="40" t="s">
        <v>34</v>
      </c>
      <c r="G85" s="42">
        <v>1486.44</v>
      </c>
      <c r="H85" s="40">
        <v>550</v>
      </c>
      <c r="I85" s="41">
        <f>+G85*H85</f>
        <v>817542</v>
      </c>
      <c r="J85" s="40">
        <v>507</v>
      </c>
      <c r="K85" s="41">
        <f>J85*G85</f>
        <v>753625.08000000007</v>
      </c>
      <c r="L85" s="40">
        <f>H85-J85</f>
        <v>43</v>
      </c>
      <c r="M85" s="41">
        <f>+I85-K85</f>
        <v>63916.919999999925</v>
      </c>
      <c r="N85" s="53"/>
    </row>
    <row r="86" spans="1:14" x14ac:dyDescent="0.25">
      <c r="A86" s="40" t="s">
        <v>132</v>
      </c>
      <c r="B86" s="40" t="s">
        <v>435</v>
      </c>
      <c r="C86" s="40" t="s">
        <v>155</v>
      </c>
      <c r="D86" s="40">
        <v>246</v>
      </c>
      <c r="E86" s="41">
        <f t="shared" si="10"/>
        <v>11611.2</v>
      </c>
      <c r="F86" s="40" t="s">
        <v>32</v>
      </c>
      <c r="G86" s="40">
        <v>47.2</v>
      </c>
      <c r="H86" s="40">
        <v>397</v>
      </c>
      <c r="I86" s="41">
        <f t="shared" si="13"/>
        <v>18738.400000000001</v>
      </c>
      <c r="J86" s="40">
        <v>185</v>
      </c>
      <c r="K86" s="41">
        <f t="shared" si="14"/>
        <v>8732</v>
      </c>
      <c r="L86" s="40">
        <f t="shared" si="16"/>
        <v>212</v>
      </c>
      <c r="M86" s="41">
        <f t="shared" si="15"/>
        <v>10006.400000000001</v>
      </c>
      <c r="N86" s="53"/>
    </row>
    <row r="87" spans="1:14" x14ac:dyDescent="0.25">
      <c r="A87" s="40" t="s">
        <v>30</v>
      </c>
      <c r="B87" s="40" t="s">
        <v>436</v>
      </c>
      <c r="C87" s="40" t="s">
        <v>229</v>
      </c>
      <c r="D87" s="40">
        <v>541</v>
      </c>
      <c r="E87" s="41">
        <f t="shared" si="10"/>
        <v>40575</v>
      </c>
      <c r="F87" s="40" t="s">
        <v>44</v>
      </c>
      <c r="G87" s="42">
        <v>75</v>
      </c>
      <c r="H87" s="40">
        <v>578</v>
      </c>
      <c r="I87" s="41">
        <f t="shared" si="13"/>
        <v>43350</v>
      </c>
      <c r="J87" s="40">
        <v>57</v>
      </c>
      <c r="K87" s="41">
        <f t="shared" si="14"/>
        <v>4275</v>
      </c>
      <c r="L87" s="40">
        <f t="shared" si="16"/>
        <v>521</v>
      </c>
      <c r="M87" s="41">
        <f t="shared" si="15"/>
        <v>39075</v>
      </c>
      <c r="N87" s="53"/>
    </row>
    <row r="88" spans="1:14" x14ac:dyDescent="0.25">
      <c r="A88" s="40" t="s">
        <v>22</v>
      </c>
      <c r="B88" s="40" t="s">
        <v>329</v>
      </c>
      <c r="C88" s="40" t="s">
        <v>330</v>
      </c>
      <c r="D88" s="40">
        <v>8</v>
      </c>
      <c r="E88" s="41">
        <v>8800</v>
      </c>
      <c r="F88" s="40" t="s">
        <v>32</v>
      </c>
      <c r="G88" s="42">
        <v>1100</v>
      </c>
      <c r="H88" s="40">
        <v>8</v>
      </c>
      <c r="I88" s="41">
        <f t="shared" si="13"/>
        <v>8800</v>
      </c>
      <c r="J88" s="40">
        <v>0</v>
      </c>
      <c r="K88" s="41">
        <f t="shared" si="14"/>
        <v>0</v>
      </c>
      <c r="L88" s="40">
        <f t="shared" si="16"/>
        <v>8</v>
      </c>
      <c r="M88" s="41">
        <f t="shared" si="15"/>
        <v>8800</v>
      </c>
      <c r="N88" s="53"/>
    </row>
    <row r="89" spans="1:14" x14ac:dyDescent="0.25">
      <c r="A89" s="40" t="s">
        <v>22</v>
      </c>
      <c r="B89" s="40" t="s">
        <v>437</v>
      </c>
      <c r="C89" s="40" t="s">
        <v>331</v>
      </c>
      <c r="D89" s="40">
        <v>50</v>
      </c>
      <c r="E89" s="41">
        <v>60000</v>
      </c>
      <c r="F89" s="40" t="s">
        <v>32</v>
      </c>
      <c r="G89" s="42">
        <v>1200</v>
      </c>
      <c r="H89" s="40">
        <v>50</v>
      </c>
      <c r="I89" s="41">
        <f t="shared" si="13"/>
        <v>60000</v>
      </c>
      <c r="J89" s="40">
        <v>0</v>
      </c>
      <c r="K89" s="41">
        <f t="shared" si="14"/>
        <v>0</v>
      </c>
      <c r="L89" s="40">
        <f t="shared" si="16"/>
        <v>50</v>
      </c>
      <c r="M89" s="41">
        <f t="shared" si="15"/>
        <v>60000</v>
      </c>
      <c r="N89" s="53"/>
    </row>
    <row r="90" spans="1:14" x14ac:dyDescent="0.25">
      <c r="A90" s="40" t="s">
        <v>105</v>
      </c>
      <c r="B90" s="40" t="s">
        <v>438</v>
      </c>
      <c r="C90" s="40" t="s">
        <v>166</v>
      </c>
      <c r="D90" s="40">
        <v>8</v>
      </c>
      <c r="E90" s="41">
        <f t="shared" si="10"/>
        <v>5080</v>
      </c>
      <c r="F90" s="40" t="s">
        <v>44</v>
      </c>
      <c r="G90" s="40">
        <v>635</v>
      </c>
      <c r="H90" s="40">
        <v>36</v>
      </c>
      <c r="I90" s="41">
        <f t="shared" si="13"/>
        <v>22860</v>
      </c>
      <c r="J90" s="40">
        <v>33</v>
      </c>
      <c r="K90" s="41">
        <f t="shared" si="14"/>
        <v>20955</v>
      </c>
      <c r="L90" s="40">
        <f t="shared" si="16"/>
        <v>3</v>
      </c>
      <c r="M90" s="41">
        <f t="shared" si="15"/>
        <v>1905</v>
      </c>
      <c r="N90" s="53"/>
    </row>
    <row r="91" spans="1:14" x14ac:dyDescent="0.25">
      <c r="A91" s="40" t="s">
        <v>105</v>
      </c>
      <c r="B91" s="40" t="s">
        <v>332</v>
      </c>
      <c r="C91" s="40" t="s">
        <v>333</v>
      </c>
      <c r="D91" s="40">
        <v>36</v>
      </c>
      <c r="E91" s="41">
        <v>10440</v>
      </c>
      <c r="F91" s="40" t="s">
        <v>44</v>
      </c>
      <c r="G91" s="40">
        <v>290</v>
      </c>
      <c r="H91" s="40">
        <v>42</v>
      </c>
      <c r="I91" s="41">
        <f t="shared" si="13"/>
        <v>12180</v>
      </c>
      <c r="J91" s="40">
        <v>14</v>
      </c>
      <c r="K91" s="41">
        <f t="shared" si="14"/>
        <v>4060</v>
      </c>
      <c r="L91" s="40">
        <f t="shared" si="16"/>
        <v>28</v>
      </c>
      <c r="M91" s="41">
        <f t="shared" si="15"/>
        <v>8120</v>
      </c>
      <c r="N91" s="53"/>
    </row>
    <row r="92" spans="1:14" x14ac:dyDescent="0.25">
      <c r="A92" s="40" t="s">
        <v>60</v>
      </c>
      <c r="B92" s="40" t="s">
        <v>439</v>
      </c>
      <c r="C92" s="40" t="s">
        <v>131</v>
      </c>
      <c r="D92" s="40">
        <v>160</v>
      </c>
      <c r="E92" s="41">
        <f t="shared" si="10"/>
        <v>13600</v>
      </c>
      <c r="F92" s="40" t="s">
        <v>44</v>
      </c>
      <c r="G92" s="42">
        <v>85</v>
      </c>
      <c r="H92" s="40">
        <v>260</v>
      </c>
      <c r="I92" s="41">
        <f t="shared" si="13"/>
        <v>22100</v>
      </c>
      <c r="J92" s="40">
        <v>202</v>
      </c>
      <c r="K92" s="41">
        <f t="shared" si="14"/>
        <v>17170</v>
      </c>
      <c r="L92" s="40">
        <f t="shared" si="16"/>
        <v>58</v>
      </c>
      <c r="M92" s="41">
        <f t="shared" si="15"/>
        <v>4930</v>
      </c>
      <c r="N92" s="53"/>
    </row>
    <row r="93" spans="1:14" x14ac:dyDescent="0.25">
      <c r="A93" s="40" t="s">
        <v>132</v>
      </c>
      <c r="B93" s="40" t="s">
        <v>440</v>
      </c>
      <c r="C93" s="40" t="s">
        <v>68</v>
      </c>
      <c r="D93" s="40">
        <v>1000</v>
      </c>
      <c r="E93" s="41">
        <f t="shared" si="10"/>
        <v>16000</v>
      </c>
      <c r="F93" s="40" t="s">
        <v>44</v>
      </c>
      <c r="G93" s="40">
        <v>16</v>
      </c>
      <c r="H93" s="42">
        <v>10000</v>
      </c>
      <c r="I93" s="41">
        <f t="shared" si="13"/>
        <v>160000</v>
      </c>
      <c r="J93" s="42">
        <v>9000</v>
      </c>
      <c r="K93" s="41">
        <f t="shared" si="14"/>
        <v>144000</v>
      </c>
      <c r="L93" s="40">
        <f t="shared" si="16"/>
        <v>1000</v>
      </c>
      <c r="M93" s="41">
        <f t="shared" si="15"/>
        <v>16000</v>
      </c>
      <c r="N93" s="53"/>
    </row>
    <row r="94" spans="1:14" x14ac:dyDescent="0.25">
      <c r="A94" s="40" t="s">
        <v>132</v>
      </c>
      <c r="B94" s="40" t="s">
        <v>441</v>
      </c>
      <c r="C94" s="40" t="s">
        <v>161</v>
      </c>
      <c r="D94" s="40">
        <v>328</v>
      </c>
      <c r="E94" s="41">
        <f t="shared" si="10"/>
        <v>72160</v>
      </c>
      <c r="F94" s="40" t="s">
        <v>157</v>
      </c>
      <c r="G94" s="40">
        <v>220</v>
      </c>
      <c r="H94" s="40">
        <v>350</v>
      </c>
      <c r="I94" s="41">
        <f t="shared" si="13"/>
        <v>77000</v>
      </c>
      <c r="J94" s="40">
        <v>40</v>
      </c>
      <c r="K94" s="41">
        <f t="shared" si="14"/>
        <v>8800</v>
      </c>
      <c r="L94" s="40">
        <f t="shared" si="16"/>
        <v>310</v>
      </c>
      <c r="M94" s="41">
        <f t="shared" si="15"/>
        <v>68200</v>
      </c>
      <c r="N94" s="53"/>
    </row>
    <row r="95" spans="1:14" x14ac:dyDescent="0.25">
      <c r="A95" s="40" t="s">
        <v>18</v>
      </c>
      <c r="B95" s="40" t="s">
        <v>442</v>
      </c>
      <c r="C95" s="40" t="s">
        <v>156</v>
      </c>
      <c r="D95" s="40">
        <v>172</v>
      </c>
      <c r="E95" s="41">
        <f t="shared" si="10"/>
        <v>46440</v>
      </c>
      <c r="F95" s="40" t="s">
        <v>157</v>
      </c>
      <c r="G95" s="40">
        <v>270</v>
      </c>
      <c r="H95" s="40">
        <v>250</v>
      </c>
      <c r="I95" s="41">
        <f t="shared" si="13"/>
        <v>67500</v>
      </c>
      <c r="J95" s="40">
        <v>281</v>
      </c>
      <c r="K95" s="41">
        <f t="shared" si="14"/>
        <v>75870</v>
      </c>
      <c r="L95" s="40">
        <v>172</v>
      </c>
      <c r="M95" s="41">
        <v>46440</v>
      </c>
      <c r="N95" s="53"/>
    </row>
    <row r="96" spans="1:14" x14ac:dyDescent="0.25">
      <c r="A96" s="40" t="s">
        <v>18</v>
      </c>
      <c r="B96" s="40" t="s">
        <v>443</v>
      </c>
      <c r="C96" s="40" t="s">
        <v>334</v>
      </c>
      <c r="D96" s="40">
        <v>200</v>
      </c>
      <c r="E96" s="41">
        <v>850</v>
      </c>
      <c r="F96" s="40" t="s">
        <v>44</v>
      </c>
      <c r="G96" s="40">
        <v>200</v>
      </c>
      <c r="H96" s="40">
        <v>85</v>
      </c>
      <c r="I96" s="41">
        <f t="shared" si="13"/>
        <v>17000</v>
      </c>
      <c r="J96" s="40">
        <v>8</v>
      </c>
      <c r="K96" s="41">
        <f t="shared" si="14"/>
        <v>1600</v>
      </c>
      <c r="L96" s="40">
        <v>200</v>
      </c>
      <c r="M96" s="41">
        <f t="shared" si="15"/>
        <v>15400</v>
      </c>
      <c r="N96" s="53"/>
    </row>
    <row r="97" spans="1:14" x14ac:dyDescent="0.25">
      <c r="A97" s="40" t="s">
        <v>132</v>
      </c>
      <c r="B97" s="40" t="s">
        <v>444</v>
      </c>
      <c r="C97" s="40" t="s">
        <v>445</v>
      </c>
      <c r="D97" s="40">
        <v>69</v>
      </c>
      <c r="E97" s="41">
        <f t="shared" ref="E97" si="17">+D97*G97</f>
        <v>7935</v>
      </c>
      <c r="F97" s="40" t="s">
        <v>157</v>
      </c>
      <c r="G97" s="40">
        <v>115</v>
      </c>
      <c r="H97" s="40">
        <v>69</v>
      </c>
      <c r="I97" s="41">
        <f t="shared" si="13"/>
        <v>7935</v>
      </c>
      <c r="J97" s="40">
        <v>4</v>
      </c>
      <c r="K97" s="41">
        <f t="shared" si="14"/>
        <v>460</v>
      </c>
      <c r="L97" s="40">
        <f t="shared" ref="L97:L107" si="18">H97-J97</f>
        <v>65</v>
      </c>
      <c r="M97" s="41">
        <f t="shared" si="15"/>
        <v>7475</v>
      </c>
      <c r="N97" s="53"/>
    </row>
    <row r="98" spans="1:14" x14ac:dyDescent="0.25">
      <c r="A98" s="40" t="s">
        <v>132</v>
      </c>
      <c r="B98" s="40" t="s">
        <v>446</v>
      </c>
      <c r="C98" s="40" t="s">
        <v>20</v>
      </c>
      <c r="D98" s="40">
        <v>0</v>
      </c>
      <c r="E98" s="41">
        <f t="shared" si="10"/>
        <v>0</v>
      </c>
      <c r="F98" s="40" t="s">
        <v>21</v>
      </c>
      <c r="G98" s="40">
        <v>90</v>
      </c>
      <c r="H98" s="42">
        <v>8432</v>
      </c>
      <c r="I98" s="41">
        <f t="shared" si="13"/>
        <v>758880</v>
      </c>
      <c r="J98" s="42">
        <v>8432</v>
      </c>
      <c r="K98" s="41">
        <f t="shared" si="14"/>
        <v>758880</v>
      </c>
      <c r="L98" s="40">
        <f t="shared" si="18"/>
        <v>0</v>
      </c>
      <c r="M98" s="41">
        <f t="shared" si="15"/>
        <v>0</v>
      </c>
      <c r="N98" s="53"/>
    </row>
    <row r="99" spans="1:14" x14ac:dyDescent="0.25">
      <c r="A99" s="40" t="s">
        <v>30</v>
      </c>
      <c r="B99" s="40" t="s">
        <v>36</v>
      </c>
      <c r="C99" s="40" t="s">
        <v>231</v>
      </c>
      <c r="D99" s="40">
        <v>156</v>
      </c>
      <c r="E99" s="41">
        <f t="shared" si="10"/>
        <v>15600</v>
      </c>
      <c r="F99" s="40" t="s">
        <v>44</v>
      </c>
      <c r="G99" s="40">
        <v>100</v>
      </c>
      <c r="H99" s="40">
        <v>262</v>
      </c>
      <c r="I99" s="41">
        <f t="shared" si="13"/>
        <v>26200</v>
      </c>
      <c r="J99" s="40">
        <v>133</v>
      </c>
      <c r="K99" s="41">
        <f t="shared" si="14"/>
        <v>13300</v>
      </c>
      <c r="L99" s="40">
        <f t="shared" si="18"/>
        <v>129</v>
      </c>
      <c r="M99" s="41">
        <f t="shared" si="15"/>
        <v>12900</v>
      </c>
      <c r="N99" s="53"/>
    </row>
    <row r="100" spans="1:14" x14ac:dyDescent="0.25">
      <c r="A100" s="40" t="s">
        <v>22</v>
      </c>
      <c r="B100" s="40" t="s">
        <v>447</v>
      </c>
      <c r="C100" s="40" t="s">
        <v>24</v>
      </c>
      <c r="D100" s="40">
        <v>382</v>
      </c>
      <c r="E100" s="41">
        <v>177630</v>
      </c>
      <c r="F100" s="40" t="s">
        <v>25</v>
      </c>
      <c r="G100" s="40">
        <v>465</v>
      </c>
      <c r="H100" s="40">
        <v>1750</v>
      </c>
      <c r="I100" s="41">
        <f t="shared" si="13"/>
        <v>813750</v>
      </c>
      <c r="J100" s="40">
        <v>1564</v>
      </c>
      <c r="K100" s="41">
        <f t="shared" si="14"/>
        <v>727260</v>
      </c>
      <c r="L100" s="40">
        <f t="shared" si="18"/>
        <v>186</v>
      </c>
      <c r="M100" s="41">
        <f t="shared" si="15"/>
        <v>86490</v>
      </c>
      <c r="N100" s="53"/>
    </row>
    <row r="101" spans="1:14" x14ac:dyDescent="0.25">
      <c r="A101" s="40" t="s">
        <v>30</v>
      </c>
      <c r="B101" s="40" t="s">
        <v>448</v>
      </c>
      <c r="C101" s="40" t="s">
        <v>27</v>
      </c>
      <c r="D101" s="40">
        <v>103</v>
      </c>
      <c r="E101" s="41">
        <f>+D101*G101</f>
        <v>55908.399999999994</v>
      </c>
      <c r="F101" s="40" t="s">
        <v>25</v>
      </c>
      <c r="G101" s="40">
        <v>542.79999999999995</v>
      </c>
      <c r="H101" s="40">
        <v>211</v>
      </c>
      <c r="I101" s="41">
        <f t="shared" si="13"/>
        <v>114530.79999999999</v>
      </c>
      <c r="J101" s="40">
        <v>112</v>
      </c>
      <c r="K101" s="41">
        <f t="shared" si="14"/>
        <v>60793.599999999991</v>
      </c>
      <c r="L101" s="40">
        <f t="shared" si="18"/>
        <v>99</v>
      </c>
      <c r="M101" s="41">
        <f t="shared" si="15"/>
        <v>53737.2</v>
      </c>
      <c r="N101" s="53"/>
    </row>
    <row r="102" spans="1:14" x14ac:dyDescent="0.25">
      <c r="A102" s="40" t="s">
        <v>30</v>
      </c>
      <c r="B102" s="40" t="s">
        <v>449</v>
      </c>
      <c r="C102" s="40" t="s">
        <v>450</v>
      </c>
      <c r="D102" s="40">
        <v>32</v>
      </c>
      <c r="E102" s="41">
        <f>+D102*G102</f>
        <v>1920</v>
      </c>
      <c r="F102" s="40" t="s">
        <v>25</v>
      </c>
      <c r="G102" s="40">
        <v>60</v>
      </c>
      <c r="H102" s="40">
        <v>32</v>
      </c>
      <c r="I102" s="41">
        <f t="shared" si="13"/>
        <v>1920</v>
      </c>
      <c r="J102" s="40">
        <v>8</v>
      </c>
      <c r="K102" s="41">
        <f t="shared" si="14"/>
        <v>480</v>
      </c>
      <c r="L102" s="40">
        <f t="shared" si="18"/>
        <v>24</v>
      </c>
      <c r="M102" s="41">
        <f t="shared" si="15"/>
        <v>1440</v>
      </c>
      <c r="N102" s="53"/>
    </row>
    <row r="103" spans="1:14" x14ac:dyDescent="0.25">
      <c r="A103" s="40" t="s">
        <v>105</v>
      </c>
      <c r="B103" s="40" t="s">
        <v>41</v>
      </c>
      <c r="C103" s="40" t="s">
        <v>46</v>
      </c>
      <c r="D103" s="40">
        <v>263</v>
      </c>
      <c r="E103" s="41">
        <f>+D103*G103</f>
        <v>332692.37</v>
      </c>
      <c r="F103" s="40" t="s">
        <v>34</v>
      </c>
      <c r="G103" s="42">
        <v>1264.99</v>
      </c>
      <c r="H103" s="40">
        <v>400</v>
      </c>
      <c r="I103" s="41">
        <f t="shared" si="13"/>
        <v>505996</v>
      </c>
      <c r="J103" s="40">
        <v>137</v>
      </c>
      <c r="K103" s="41">
        <f t="shared" si="14"/>
        <v>173303.63</v>
      </c>
      <c r="L103" s="40">
        <f t="shared" si="18"/>
        <v>263</v>
      </c>
      <c r="M103" s="41">
        <f t="shared" si="15"/>
        <v>332692.37</v>
      </c>
      <c r="N103" s="53"/>
    </row>
    <row r="104" spans="1:14" x14ac:dyDescent="0.25">
      <c r="A104" s="40" t="s">
        <v>49</v>
      </c>
      <c r="B104" s="40" t="s">
        <v>451</v>
      </c>
      <c r="C104" s="40" t="s">
        <v>124</v>
      </c>
      <c r="D104" s="40">
        <v>2</v>
      </c>
      <c r="E104" s="41">
        <f>+D104*G104</f>
        <v>464.14</v>
      </c>
      <c r="F104" s="40" t="s">
        <v>44</v>
      </c>
      <c r="G104" s="40">
        <v>232.07</v>
      </c>
      <c r="H104" s="40">
        <v>90</v>
      </c>
      <c r="I104" s="41">
        <f t="shared" si="13"/>
        <v>20886.3</v>
      </c>
      <c r="J104" s="40">
        <v>88</v>
      </c>
      <c r="K104" s="41">
        <f t="shared" si="14"/>
        <v>20422.16</v>
      </c>
      <c r="L104" s="40">
        <f t="shared" si="18"/>
        <v>2</v>
      </c>
      <c r="M104" s="41">
        <f t="shared" si="15"/>
        <v>464.13999999999942</v>
      </c>
      <c r="N104" s="53"/>
    </row>
    <row r="105" spans="1:14" x14ac:dyDescent="0.25">
      <c r="A105" s="40" t="s">
        <v>22</v>
      </c>
      <c r="B105" s="40" t="s">
        <v>335</v>
      </c>
      <c r="C105" s="40" t="s">
        <v>336</v>
      </c>
      <c r="D105" s="40">
        <v>5</v>
      </c>
      <c r="E105" s="41">
        <v>825</v>
      </c>
      <c r="F105" s="40" t="s">
        <v>44</v>
      </c>
      <c r="G105" s="40">
        <v>55</v>
      </c>
      <c r="H105" s="40">
        <v>5</v>
      </c>
      <c r="I105" s="41">
        <v>825</v>
      </c>
      <c r="J105" s="40">
        <v>2</v>
      </c>
      <c r="K105" s="41">
        <f t="shared" si="14"/>
        <v>110</v>
      </c>
      <c r="L105" s="40">
        <f t="shared" si="18"/>
        <v>3</v>
      </c>
      <c r="M105" s="41">
        <f t="shared" si="15"/>
        <v>715</v>
      </c>
      <c r="N105" s="53"/>
    </row>
    <row r="106" spans="1:14" x14ac:dyDescent="0.25">
      <c r="A106" s="40" t="s">
        <v>22</v>
      </c>
      <c r="B106" s="40" t="s">
        <v>337</v>
      </c>
      <c r="C106" s="40" t="s">
        <v>338</v>
      </c>
      <c r="D106" s="40">
        <v>51</v>
      </c>
      <c r="E106" s="41">
        <v>1785</v>
      </c>
      <c r="F106" s="40" t="s">
        <v>44</v>
      </c>
      <c r="G106" s="40">
        <v>35</v>
      </c>
      <c r="H106" s="40">
        <v>51</v>
      </c>
      <c r="I106" s="41">
        <f t="shared" si="13"/>
        <v>1785</v>
      </c>
      <c r="J106" s="40">
        <v>7</v>
      </c>
      <c r="K106" s="41">
        <f t="shared" si="14"/>
        <v>245</v>
      </c>
      <c r="L106" s="40">
        <f t="shared" si="18"/>
        <v>44</v>
      </c>
      <c r="M106" s="41">
        <f t="shared" si="15"/>
        <v>1540</v>
      </c>
      <c r="N106" s="53"/>
    </row>
    <row r="107" spans="1:14" x14ac:dyDescent="0.25">
      <c r="A107" s="40" t="s">
        <v>30</v>
      </c>
      <c r="B107" s="40" t="s">
        <v>452</v>
      </c>
      <c r="C107" s="40" t="s">
        <v>339</v>
      </c>
      <c r="D107" s="40">
        <v>24</v>
      </c>
      <c r="E107" s="41">
        <f>+D107*G107</f>
        <v>78960</v>
      </c>
      <c r="F107" s="40" t="s">
        <v>32</v>
      </c>
      <c r="G107" s="42">
        <v>3290</v>
      </c>
      <c r="H107" s="40">
        <v>30</v>
      </c>
      <c r="I107" s="41">
        <f t="shared" si="13"/>
        <v>98700</v>
      </c>
      <c r="J107" s="40">
        <v>6</v>
      </c>
      <c r="K107" s="41">
        <f t="shared" si="14"/>
        <v>19740</v>
      </c>
      <c r="L107" s="40">
        <f t="shared" si="18"/>
        <v>24</v>
      </c>
      <c r="M107" s="41">
        <f t="shared" si="15"/>
        <v>78960</v>
      </c>
      <c r="N107" s="53"/>
    </row>
    <row r="108" spans="1:14" x14ac:dyDescent="0.25">
      <c r="A108" s="40" t="s">
        <v>30</v>
      </c>
      <c r="B108" s="40" t="s">
        <v>453</v>
      </c>
      <c r="C108" s="40" t="s">
        <v>340</v>
      </c>
      <c r="D108" s="40">
        <v>2</v>
      </c>
      <c r="E108" s="41">
        <v>6630</v>
      </c>
      <c r="F108" s="40" t="s">
        <v>32</v>
      </c>
      <c r="G108" s="42">
        <v>3315</v>
      </c>
      <c r="H108" s="40">
        <v>10</v>
      </c>
      <c r="I108" s="41">
        <v>33150</v>
      </c>
      <c r="J108" s="40">
        <v>8</v>
      </c>
      <c r="K108" s="41">
        <v>26520</v>
      </c>
      <c r="L108" s="40">
        <v>2</v>
      </c>
      <c r="M108" s="41">
        <v>6630</v>
      </c>
      <c r="N108" s="53"/>
    </row>
    <row r="109" spans="1:14" x14ac:dyDescent="0.25">
      <c r="A109" s="40" t="s">
        <v>49</v>
      </c>
      <c r="B109" s="40" t="s">
        <v>454</v>
      </c>
      <c r="C109" s="40" t="s">
        <v>48</v>
      </c>
      <c r="D109" s="40">
        <v>2</v>
      </c>
      <c r="E109" s="41">
        <f>+D109*G109</f>
        <v>3000</v>
      </c>
      <c r="F109" s="40" t="s">
        <v>32</v>
      </c>
      <c r="G109" s="42">
        <v>1500</v>
      </c>
      <c r="H109" s="40">
        <v>15</v>
      </c>
      <c r="I109" s="41">
        <f t="shared" ref="I109:I114" si="19">+G109*H109</f>
        <v>22500</v>
      </c>
      <c r="J109" s="40">
        <v>14</v>
      </c>
      <c r="K109" s="41">
        <f>J109*G109</f>
        <v>21000</v>
      </c>
      <c r="L109" s="40">
        <f t="shared" ref="L109:L114" si="20">H109-J109</f>
        <v>1</v>
      </c>
      <c r="M109" s="41">
        <f t="shared" ref="M109:M141" si="21">+I109-K109</f>
        <v>1500</v>
      </c>
      <c r="N109" s="53"/>
    </row>
    <row r="110" spans="1:14" x14ac:dyDescent="0.25">
      <c r="A110" s="40" t="s">
        <v>49</v>
      </c>
      <c r="B110" s="40" t="s">
        <v>455</v>
      </c>
      <c r="C110" s="40" t="s">
        <v>210</v>
      </c>
      <c r="D110" s="40">
        <v>0</v>
      </c>
      <c r="E110" s="41">
        <f>+D110*G110</f>
        <v>0</v>
      </c>
      <c r="F110" s="40" t="s">
        <v>32</v>
      </c>
      <c r="G110" s="42">
        <v>6500</v>
      </c>
      <c r="H110" s="40">
        <v>5</v>
      </c>
      <c r="I110" s="41">
        <f t="shared" si="19"/>
        <v>32500</v>
      </c>
      <c r="J110" s="40">
        <v>5</v>
      </c>
      <c r="K110" s="41">
        <f>J110*G110</f>
        <v>32500</v>
      </c>
      <c r="L110" s="40">
        <f t="shared" si="20"/>
        <v>0</v>
      </c>
      <c r="M110" s="41">
        <f t="shared" si="21"/>
        <v>0</v>
      </c>
      <c r="N110" s="53"/>
    </row>
    <row r="111" spans="1:14" x14ac:dyDescent="0.25">
      <c r="A111" s="40" t="s">
        <v>49</v>
      </c>
      <c r="B111" s="40" t="s">
        <v>456</v>
      </c>
      <c r="C111" s="40" t="s">
        <v>211</v>
      </c>
      <c r="D111" s="40">
        <v>0</v>
      </c>
      <c r="E111" s="41">
        <f>+D111*G111</f>
        <v>0</v>
      </c>
      <c r="F111" s="40" t="s">
        <v>32</v>
      </c>
      <c r="G111" s="42">
        <v>6500</v>
      </c>
      <c r="H111" s="40">
        <v>10</v>
      </c>
      <c r="I111" s="41">
        <f t="shared" si="19"/>
        <v>65000</v>
      </c>
      <c r="J111" s="40">
        <v>10</v>
      </c>
      <c r="K111" s="41">
        <f>J111*G111</f>
        <v>65000</v>
      </c>
      <c r="L111" s="40">
        <v>0</v>
      </c>
      <c r="M111" s="41">
        <v>0</v>
      </c>
      <c r="N111" s="53"/>
    </row>
    <row r="112" spans="1:14" x14ac:dyDescent="0.25">
      <c r="A112" s="40" t="s">
        <v>132</v>
      </c>
      <c r="B112" s="40" t="s">
        <v>218</v>
      </c>
      <c r="C112" s="40" t="s">
        <v>219</v>
      </c>
      <c r="D112" s="40">
        <v>42</v>
      </c>
      <c r="E112" s="41">
        <v>9870</v>
      </c>
      <c r="F112" s="40" t="s">
        <v>44</v>
      </c>
      <c r="G112" s="40">
        <v>235</v>
      </c>
      <c r="H112" s="40">
        <v>82</v>
      </c>
      <c r="I112" s="41">
        <v>19270</v>
      </c>
      <c r="J112" s="40">
        <v>51</v>
      </c>
      <c r="K112" s="41">
        <v>9400</v>
      </c>
      <c r="L112" s="40">
        <f t="shared" si="20"/>
        <v>31</v>
      </c>
      <c r="M112" s="41">
        <v>9870</v>
      </c>
      <c r="N112" s="53"/>
    </row>
    <row r="113" spans="1:14" x14ac:dyDescent="0.25">
      <c r="A113" s="40" t="s">
        <v>22</v>
      </c>
      <c r="B113" s="40" t="s">
        <v>457</v>
      </c>
      <c r="C113" s="40" t="s">
        <v>342</v>
      </c>
      <c r="D113" s="40">
        <v>430</v>
      </c>
      <c r="E113" s="41">
        <v>32250</v>
      </c>
      <c r="F113" s="40" t="s">
        <v>137</v>
      </c>
      <c r="G113" s="40">
        <v>75</v>
      </c>
      <c r="H113" s="40">
        <v>480</v>
      </c>
      <c r="I113" s="41">
        <f t="shared" si="19"/>
        <v>36000</v>
      </c>
      <c r="J113" s="40">
        <v>50</v>
      </c>
      <c r="K113" s="41">
        <v>3750</v>
      </c>
      <c r="L113" s="40">
        <f t="shared" si="20"/>
        <v>430</v>
      </c>
      <c r="M113" s="41">
        <f t="shared" si="21"/>
        <v>32250</v>
      </c>
      <c r="N113" s="53"/>
    </row>
    <row r="114" spans="1:14" x14ac:dyDescent="0.25">
      <c r="A114" s="40" t="s">
        <v>22</v>
      </c>
      <c r="B114" s="40" t="s">
        <v>458</v>
      </c>
      <c r="C114" s="40" t="s">
        <v>162</v>
      </c>
      <c r="D114" s="40">
        <v>3</v>
      </c>
      <c r="E114" s="41">
        <f>+D114*G114</f>
        <v>264</v>
      </c>
      <c r="F114" s="40" t="s">
        <v>44</v>
      </c>
      <c r="G114" s="40">
        <v>88</v>
      </c>
      <c r="H114" s="40">
        <v>60</v>
      </c>
      <c r="I114" s="41">
        <f t="shared" si="19"/>
        <v>5280</v>
      </c>
      <c r="J114" s="40">
        <v>60</v>
      </c>
      <c r="K114" s="41">
        <f t="shared" ref="K114:K141" si="22">J114*G114</f>
        <v>5280</v>
      </c>
      <c r="L114" s="40">
        <f t="shared" si="20"/>
        <v>0</v>
      </c>
      <c r="M114" s="41">
        <f t="shared" si="21"/>
        <v>0</v>
      </c>
      <c r="N114" s="53"/>
    </row>
    <row r="115" spans="1:14" x14ac:dyDescent="0.25">
      <c r="A115" s="40" t="s">
        <v>77</v>
      </c>
      <c r="B115" s="40" t="s">
        <v>459</v>
      </c>
      <c r="C115" s="40" t="s">
        <v>29</v>
      </c>
      <c r="D115" s="40">
        <v>6</v>
      </c>
      <c r="E115" s="41">
        <v>600</v>
      </c>
      <c r="F115" s="40" t="s">
        <v>32</v>
      </c>
      <c r="G115" s="42">
        <v>100</v>
      </c>
      <c r="H115" s="42">
        <v>10</v>
      </c>
      <c r="I115" s="41">
        <v>1000</v>
      </c>
      <c r="J115" s="40">
        <v>4</v>
      </c>
      <c r="K115" s="41">
        <f t="shared" si="22"/>
        <v>400</v>
      </c>
      <c r="L115" s="40">
        <v>6</v>
      </c>
      <c r="M115" s="41">
        <f t="shared" si="21"/>
        <v>600</v>
      </c>
      <c r="N115" s="53"/>
    </row>
    <row r="116" spans="1:14" x14ac:dyDescent="0.25">
      <c r="A116" s="40" t="s">
        <v>22</v>
      </c>
      <c r="B116" s="40" t="s">
        <v>343</v>
      </c>
      <c r="C116" s="40" t="s">
        <v>344</v>
      </c>
      <c r="D116" s="40">
        <v>6</v>
      </c>
      <c r="E116" s="41">
        <v>900</v>
      </c>
      <c r="F116" s="40" t="s">
        <v>44</v>
      </c>
      <c r="G116" s="42">
        <v>150</v>
      </c>
      <c r="H116" s="42">
        <v>24</v>
      </c>
      <c r="I116" s="41">
        <v>3600</v>
      </c>
      <c r="J116" s="40">
        <v>18</v>
      </c>
      <c r="K116" s="41">
        <v>2700</v>
      </c>
      <c r="L116" s="40">
        <v>6</v>
      </c>
      <c r="M116" s="41">
        <v>900</v>
      </c>
      <c r="N116" s="53"/>
    </row>
    <row r="117" spans="1:14" x14ac:dyDescent="0.25">
      <c r="A117" s="40" t="s">
        <v>77</v>
      </c>
      <c r="B117" s="40" t="s">
        <v>460</v>
      </c>
      <c r="C117" s="40" t="s">
        <v>345</v>
      </c>
      <c r="D117" s="40">
        <v>170</v>
      </c>
      <c r="E117" s="41">
        <v>11900</v>
      </c>
      <c r="F117" s="40" t="s">
        <v>44</v>
      </c>
      <c r="G117" s="42">
        <v>70</v>
      </c>
      <c r="H117" s="42">
        <v>170</v>
      </c>
      <c r="I117" s="41">
        <v>11900</v>
      </c>
      <c r="J117" s="40">
        <v>3</v>
      </c>
      <c r="K117" s="41">
        <v>210</v>
      </c>
      <c r="L117" s="40">
        <v>167</v>
      </c>
      <c r="M117" s="41">
        <v>11690</v>
      </c>
      <c r="N117" s="53"/>
    </row>
    <row r="118" spans="1:14" x14ac:dyDescent="0.25">
      <c r="A118" s="40" t="s">
        <v>77</v>
      </c>
      <c r="B118" s="40" t="s">
        <v>461</v>
      </c>
      <c r="C118" s="40" t="s">
        <v>347</v>
      </c>
      <c r="D118" s="40">
        <v>13</v>
      </c>
      <c r="E118" s="41">
        <v>910</v>
      </c>
      <c r="F118" s="40" t="s">
        <v>44</v>
      </c>
      <c r="G118" s="42">
        <v>70</v>
      </c>
      <c r="H118" s="42">
        <v>13</v>
      </c>
      <c r="I118" s="41">
        <v>910</v>
      </c>
      <c r="J118" s="40">
        <v>0</v>
      </c>
      <c r="K118" s="41">
        <v>0</v>
      </c>
      <c r="L118" s="40">
        <v>13</v>
      </c>
      <c r="M118" s="41">
        <v>910</v>
      </c>
      <c r="N118" s="53"/>
    </row>
    <row r="119" spans="1:14" x14ac:dyDescent="0.25">
      <c r="A119" s="40" t="s">
        <v>77</v>
      </c>
      <c r="B119" s="40" t="s">
        <v>462</v>
      </c>
      <c r="C119" s="40" t="s">
        <v>349</v>
      </c>
      <c r="D119" s="40">
        <v>150</v>
      </c>
      <c r="E119" s="41">
        <v>10500</v>
      </c>
      <c r="F119" s="40" t="s">
        <v>44</v>
      </c>
      <c r="G119" s="42">
        <v>70</v>
      </c>
      <c r="H119" s="42">
        <v>150</v>
      </c>
      <c r="I119" s="41">
        <v>10500</v>
      </c>
      <c r="J119" s="40">
        <v>0</v>
      </c>
      <c r="K119" s="41">
        <v>0</v>
      </c>
      <c r="L119" s="40">
        <v>150</v>
      </c>
      <c r="M119" s="41">
        <v>10500</v>
      </c>
      <c r="N119" s="53"/>
    </row>
    <row r="120" spans="1:14" x14ac:dyDescent="0.25">
      <c r="A120" s="40" t="s">
        <v>77</v>
      </c>
      <c r="B120" s="40" t="s">
        <v>463</v>
      </c>
      <c r="C120" s="40" t="s">
        <v>287</v>
      </c>
      <c r="D120" s="40">
        <v>4</v>
      </c>
      <c r="E120" s="41">
        <v>5600</v>
      </c>
      <c r="F120" s="40" t="s">
        <v>44</v>
      </c>
      <c r="G120" s="42">
        <v>1400</v>
      </c>
      <c r="H120" s="40">
        <v>10</v>
      </c>
      <c r="I120" s="41">
        <f t="shared" ref="I120:I141" si="23">+G120*H120</f>
        <v>14000</v>
      </c>
      <c r="J120" s="40">
        <v>6</v>
      </c>
      <c r="K120" s="41">
        <f t="shared" si="22"/>
        <v>8400</v>
      </c>
      <c r="L120" s="40">
        <f t="shared" ref="L120:L141" si="24">H120-J120</f>
        <v>4</v>
      </c>
      <c r="M120" s="41">
        <f t="shared" si="21"/>
        <v>5600</v>
      </c>
      <c r="N120" s="53"/>
    </row>
    <row r="121" spans="1:14" x14ac:dyDescent="0.25">
      <c r="A121" s="40" t="s">
        <v>77</v>
      </c>
      <c r="B121" s="40" t="s">
        <v>464</v>
      </c>
      <c r="C121" s="40" t="s">
        <v>246</v>
      </c>
      <c r="D121" s="40">
        <v>2</v>
      </c>
      <c r="E121" s="41">
        <v>2600</v>
      </c>
      <c r="F121" s="40" t="s">
        <v>44</v>
      </c>
      <c r="G121" s="42">
        <v>1300</v>
      </c>
      <c r="H121" s="40">
        <v>10</v>
      </c>
      <c r="I121" s="41">
        <f t="shared" si="23"/>
        <v>13000</v>
      </c>
      <c r="J121" s="40">
        <v>8</v>
      </c>
      <c r="K121" s="41">
        <f t="shared" si="22"/>
        <v>10400</v>
      </c>
      <c r="L121" s="40">
        <f t="shared" si="24"/>
        <v>2</v>
      </c>
      <c r="M121" s="41">
        <f t="shared" si="21"/>
        <v>2600</v>
      </c>
      <c r="N121" s="53"/>
    </row>
    <row r="122" spans="1:14" x14ac:dyDescent="0.25">
      <c r="A122" s="40" t="s">
        <v>77</v>
      </c>
      <c r="B122" s="40" t="s">
        <v>465</v>
      </c>
      <c r="C122" s="40" t="s">
        <v>248</v>
      </c>
      <c r="D122" s="40">
        <v>3</v>
      </c>
      <c r="E122" s="41">
        <v>3900</v>
      </c>
      <c r="F122" s="40" t="s">
        <v>44</v>
      </c>
      <c r="G122" s="42">
        <v>1300</v>
      </c>
      <c r="H122" s="40">
        <v>10</v>
      </c>
      <c r="I122" s="41">
        <f t="shared" si="23"/>
        <v>13000</v>
      </c>
      <c r="J122" s="40">
        <v>7</v>
      </c>
      <c r="K122" s="41">
        <f t="shared" si="22"/>
        <v>9100</v>
      </c>
      <c r="L122" s="40">
        <f t="shared" si="24"/>
        <v>3</v>
      </c>
      <c r="M122" s="41">
        <f t="shared" si="21"/>
        <v>3900</v>
      </c>
      <c r="N122" s="53"/>
    </row>
    <row r="123" spans="1:14" x14ac:dyDescent="0.25">
      <c r="A123" s="40" t="s">
        <v>77</v>
      </c>
      <c r="B123" s="40" t="s">
        <v>466</v>
      </c>
      <c r="C123" s="40" t="s">
        <v>250</v>
      </c>
      <c r="D123" s="40">
        <v>2</v>
      </c>
      <c r="E123" s="41">
        <v>2800</v>
      </c>
      <c r="F123" s="40" t="s">
        <v>44</v>
      </c>
      <c r="G123" s="42">
        <v>1400</v>
      </c>
      <c r="H123" s="40">
        <v>10</v>
      </c>
      <c r="I123" s="41">
        <f t="shared" si="23"/>
        <v>14000</v>
      </c>
      <c r="J123" s="40">
        <v>8</v>
      </c>
      <c r="K123" s="41">
        <f t="shared" si="22"/>
        <v>11200</v>
      </c>
      <c r="L123" s="40">
        <f t="shared" si="24"/>
        <v>2</v>
      </c>
      <c r="M123" s="41">
        <f t="shared" si="21"/>
        <v>2800</v>
      </c>
      <c r="N123" s="53"/>
    </row>
    <row r="124" spans="1:14" x14ac:dyDescent="0.25">
      <c r="A124" s="40" t="s">
        <v>77</v>
      </c>
      <c r="B124" s="40" t="s">
        <v>467</v>
      </c>
      <c r="C124" s="40" t="s">
        <v>244</v>
      </c>
      <c r="D124" s="40">
        <v>3</v>
      </c>
      <c r="E124" s="41">
        <v>3900</v>
      </c>
      <c r="F124" s="40" t="s">
        <v>44</v>
      </c>
      <c r="G124" s="42">
        <v>1300</v>
      </c>
      <c r="H124" s="40">
        <v>10</v>
      </c>
      <c r="I124" s="41">
        <f t="shared" si="23"/>
        <v>13000</v>
      </c>
      <c r="J124" s="40">
        <v>7</v>
      </c>
      <c r="K124" s="41">
        <f t="shared" si="22"/>
        <v>9100</v>
      </c>
      <c r="L124" s="40">
        <f t="shared" si="24"/>
        <v>3</v>
      </c>
      <c r="M124" s="41">
        <f t="shared" si="21"/>
        <v>3900</v>
      </c>
      <c r="N124" s="53"/>
    </row>
    <row r="125" spans="1:14" x14ac:dyDescent="0.25">
      <c r="A125" s="40" t="s">
        <v>77</v>
      </c>
      <c r="B125" s="40" t="s">
        <v>468</v>
      </c>
      <c r="C125" s="40" t="s">
        <v>252</v>
      </c>
      <c r="D125" s="40">
        <v>1</v>
      </c>
      <c r="E125" s="41">
        <v>1700</v>
      </c>
      <c r="F125" s="40" t="s">
        <v>44</v>
      </c>
      <c r="G125" s="42">
        <v>1700</v>
      </c>
      <c r="H125" s="40">
        <v>10</v>
      </c>
      <c r="I125" s="41">
        <f t="shared" si="23"/>
        <v>17000</v>
      </c>
      <c r="J125" s="40">
        <v>9</v>
      </c>
      <c r="K125" s="41">
        <f t="shared" si="22"/>
        <v>15300</v>
      </c>
      <c r="L125" s="40">
        <f t="shared" si="24"/>
        <v>1</v>
      </c>
      <c r="M125" s="41">
        <f t="shared" si="21"/>
        <v>1700</v>
      </c>
      <c r="N125" s="53"/>
    </row>
    <row r="126" spans="1:14" x14ac:dyDescent="0.25">
      <c r="A126" s="40" t="s">
        <v>77</v>
      </c>
      <c r="B126" s="40" t="s">
        <v>469</v>
      </c>
      <c r="C126" s="40" t="s">
        <v>79</v>
      </c>
      <c r="D126" s="40">
        <v>11</v>
      </c>
      <c r="E126" s="41">
        <f t="shared" ref="E126:E137" si="25">+D126*G126</f>
        <v>9021.1</v>
      </c>
      <c r="F126" s="40" t="s">
        <v>44</v>
      </c>
      <c r="G126" s="40">
        <v>820.1</v>
      </c>
      <c r="H126" s="40">
        <v>29</v>
      </c>
      <c r="I126" s="41">
        <f t="shared" si="23"/>
        <v>23782.9</v>
      </c>
      <c r="J126" s="40">
        <v>18</v>
      </c>
      <c r="K126" s="41">
        <f t="shared" si="22"/>
        <v>14761.800000000001</v>
      </c>
      <c r="L126" s="40">
        <f t="shared" si="24"/>
        <v>11</v>
      </c>
      <c r="M126" s="41">
        <f t="shared" si="21"/>
        <v>9021.1</v>
      </c>
      <c r="N126" s="53"/>
    </row>
    <row r="127" spans="1:14" x14ac:dyDescent="0.25">
      <c r="A127" s="40" t="s">
        <v>77</v>
      </c>
      <c r="B127" s="40" t="s">
        <v>470</v>
      </c>
      <c r="C127" s="40" t="s">
        <v>82</v>
      </c>
      <c r="D127" s="40">
        <v>12</v>
      </c>
      <c r="E127" s="41">
        <f t="shared" si="25"/>
        <v>9841.2000000000007</v>
      </c>
      <c r="F127" s="40" t="s">
        <v>44</v>
      </c>
      <c r="G127" s="40">
        <v>820.1</v>
      </c>
      <c r="H127" s="40">
        <v>30</v>
      </c>
      <c r="I127" s="41">
        <f t="shared" si="23"/>
        <v>24603</v>
      </c>
      <c r="J127" s="40">
        <v>18</v>
      </c>
      <c r="K127" s="41">
        <f t="shared" si="22"/>
        <v>14761.800000000001</v>
      </c>
      <c r="L127" s="40">
        <f t="shared" si="24"/>
        <v>12</v>
      </c>
      <c r="M127" s="41">
        <f t="shared" si="21"/>
        <v>9841.1999999999989</v>
      </c>
      <c r="N127" s="53"/>
    </row>
    <row r="128" spans="1:14" x14ac:dyDescent="0.25">
      <c r="A128" s="40" t="s">
        <v>77</v>
      </c>
      <c r="B128" s="40" t="s">
        <v>471</v>
      </c>
      <c r="C128" s="40" t="s">
        <v>84</v>
      </c>
      <c r="D128" s="40">
        <v>13</v>
      </c>
      <c r="E128" s="41">
        <f t="shared" si="25"/>
        <v>10661.300000000001</v>
      </c>
      <c r="F128" s="40" t="s">
        <v>44</v>
      </c>
      <c r="G128" s="40">
        <v>820.1</v>
      </c>
      <c r="H128" s="40">
        <v>31</v>
      </c>
      <c r="I128" s="41">
        <f t="shared" si="23"/>
        <v>25423.100000000002</v>
      </c>
      <c r="J128" s="40">
        <v>18</v>
      </c>
      <c r="K128" s="41">
        <f t="shared" si="22"/>
        <v>14761.800000000001</v>
      </c>
      <c r="L128" s="40">
        <f t="shared" si="24"/>
        <v>13</v>
      </c>
      <c r="M128" s="41">
        <f t="shared" si="21"/>
        <v>10661.300000000001</v>
      </c>
      <c r="N128" s="53"/>
    </row>
    <row r="129" spans="1:14" x14ac:dyDescent="0.25">
      <c r="A129" s="40" t="s">
        <v>77</v>
      </c>
      <c r="B129" s="40" t="s">
        <v>472</v>
      </c>
      <c r="C129" s="40" t="s">
        <v>86</v>
      </c>
      <c r="D129" s="40">
        <v>4</v>
      </c>
      <c r="E129" s="41">
        <f t="shared" si="25"/>
        <v>3540</v>
      </c>
      <c r="F129" s="40" t="s">
        <v>44</v>
      </c>
      <c r="G129" s="40">
        <v>885</v>
      </c>
      <c r="H129" s="40">
        <v>24</v>
      </c>
      <c r="I129" s="41">
        <f t="shared" si="23"/>
        <v>21240</v>
      </c>
      <c r="J129" s="40">
        <v>20</v>
      </c>
      <c r="K129" s="41">
        <f t="shared" si="22"/>
        <v>17700</v>
      </c>
      <c r="L129" s="40">
        <f t="shared" si="24"/>
        <v>4</v>
      </c>
      <c r="M129" s="41">
        <f t="shared" si="21"/>
        <v>3540</v>
      </c>
      <c r="N129" s="53"/>
    </row>
    <row r="130" spans="1:14" x14ac:dyDescent="0.25">
      <c r="A130" s="40" t="s">
        <v>77</v>
      </c>
      <c r="B130" s="40" t="s">
        <v>473</v>
      </c>
      <c r="C130" s="40" t="s">
        <v>102</v>
      </c>
      <c r="D130" s="40">
        <v>24</v>
      </c>
      <c r="E130" s="41">
        <f t="shared" si="25"/>
        <v>19682.400000000001</v>
      </c>
      <c r="F130" s="40" t="s">
        <v>44</v>
      </c>
      <c r="G130" s="40">
        <v>820.1</v>
      </c>
      <c r="H130" s="40">
        <v>39</v>
      </c>
      <c r="I130" s="41">
        <f t="shared" si="23"/>
        <v>31983.9</v>
      </c>
      <c r="J130" s="40">
        <v>15</v>
      </c>
      <c r="K130" s="41">
        <f t="shared" si="22"/>
        <v>12301.5</v>
      </c>
      <c r="L130" s="40">
        <f t="shared" si="24"/>
        <v>24</v>
      </c>
      <c r="M130" s="41">
        <f t="shared" si="21"/>
        <v>19682.400000000001</v>
      </c>
      <c r="N130" s="53"/>
    </row>
    <row r="131" spans="1:14" x14ac:dyDescent="0.25">
      <c r="A131" s="40" t="s">
        <v>132</v>
      </c>
      <c r="B131" s="40" t="s">
        <v>474</v>
      </c>
      <c r="C131" s="40" t="s">
        <v>98</v>
      </c>
      <c r="D131" s="40">
        <v>22</v>
      </c>
      <c r="E131" s="41">
        <f t="shared" si="25"/>
        <v>18042.2</v>
      </c>
      <c r="F131" s="40" t="s">
        <v>44</v>
      </c>
      <c r="G131" s="40">
        <v>820.1</v>
      </c>
      <c r="H131" s="40">
        <v>38</v>
      </c>
      <c r="I131" s="41">
        <f t="shared" si="23"/>
        <v>31163.8</v>
      </c>
      <c r="J131" s="40">
        <v>16</v>
      </c>
      <c r="K131" s="41">
        <f t="shared" si="22"/>
        <v>13121.6</v>
      </c>
      <c r="L131" s="40">
        <f t="shared" si="24"/>
        <v>22</v>
      </c>
      <c r="M131" s="41">
        <f t="shared" si="21"/>
        <v>18042.199999999997</v>
      </c>
      <c r="N131" s="53"/>
    </row>
    <row r="132" spans="1:14" x14ac:dyDescent="0.25">
      <c r="A132" s="40" t="s">
        <v>132</v>
      </c>
      <c r="B132" s="40" t="s">
        <v>475</v>
      </c>
      <c r="C132" s="40" t="s">
        <v>100</v>
      </c>
      <c r="D132" s="40">
        <v>28</v>
      </c>
      <c r="E132" s="41">
        <f t="shared" si="25"/>
        <v>22962.799999999999</v>
      </c>
      <c r="F132" s="40" t="s">
        <v>44</v>
      </c>
      <c r="G132" s="40">
        <v>820.1</v>
      </c>
      <c r="H132" s="40">
        <v>43</v>
      </c>
      <c r="I132" s="41">
        <f t="shared" si="23"/>
        <v>35264.300000000003</v>
      </c>
      <c r="J132" s="40">
        <v>15</v>
      </c>
      <c r="K132" s="41">
        <f t="shared" si="22"/>
        <v>12301.5</v>
      </c>
      <c r="L132" s="40">
        <f t="shared" si="24"/>
        <v>28</v>
      </c>
      <c r="M132" s="41">
        <f t="shared" si="21"/>
        <v>22962.800000000003</v>
      </c>
      <c r="N132" s="53"/>
    </row>
    <row r="133" spans="1:14" x14ac:dyDescent="0.25">
      <c r="A133" s="40" t="s">
        <v>132</v>
      </c>
      <c r="B133" s="40" t="s">
        <v>476</v>
      </c>
      <c r="C133" s="40" t="s">
        <v>96</v>
      </c>
      <c r="D133" s="40">
        <v>4</v>
      </c>
      <c r="E133" s="41">
        <f t="shared" si="25"/>
        <v>3540</v>
      </c>
      <c r="F133" s="40" t="s">
        <v>44</v>
      </c>
      <c r="G133" s="40">
        <v>885</v>
      </c>
      <c r="H133" s="40">
        <v>38</v>
      </c>
      <c r="I133" s="41">
        <f t="shared" si="23"/>
        <v>33630</v>
      </c>
      <c r="J133" s="40">
        <v>34</v>
      </c>
      <c r="K133" s="41">
        <f t="shared" si="22"/>
        <v>30090</v>
      </c>
      <c r="L133" s="40">
        <f t="shared" si="24"/>
        <v>4</v>
      </c>
      <c r="M133" s="41">
        <f t="shared" si="21"/>
        <v>3540</v>
      </c>
      <c r="N133" s="53"/>
    </row>
    <row r="134" spans="1:14" x14ac:dyDescent="0.25">
      <c r="A134" s="40" t="s">
        <v>132</v>
      </c>
      <c r="B134" s="40" t="s">
        <v>477</v>
      </c>
      <c r="C134" s="40" t="s">
        <v>88</v>
      </c>
      <c r="D134" s="40">
        <v>48</v>
      </c>
      <c r="E134" s="41">
        <f t="shared" si="25"/>
        <v>39364.800000000003</v>
      </c>
      <c r="F134" s="40" t="s">
        <v>44</v>
      </c>
      <c r="G134" s="40">
        <v>820.1</v>
      </c>
      <c r="H134" s="40">
        <v>48</v>
      </c>
      <c r="I134" s="41">
        <f t="shared" si="23"/>
        <v>39364.800000000003</v>
      </c>
      <c r="J134" s="40">
        <v>0</v>
      </c>
      <c r="K134" s="41">
        <f t="shared" si="22"/>
        <v>0</v>
      </c>
      <c r="L134" s="40">
        <f t="shared" si="24"/>
        <v>48</v>
      </c>
      <c r="M134" s="41">
        <f t="shared" si="21"/>
        <v>39364.800000000003</v>
      </c>
      <c r="N134" s="53"/>
    </row>
    <row r="135" spans="1:14" x14ac:dyDescent="0.25">
      <c r="A135" s="40" t="s">
        <v>132</v>
      </c>
      <c r="B135" s="40" t="s">
        <v>478</v>
      </c>
      <c r="C135" s="40" t="s">
        <v>90</v>
      </c>
      <c r="D135" s="40">
        <v>49</v>
      </c>
      <c r="E135" s="41">
        <f t="shared" si="25"/>
        <v>40184.9</v>
      </c>
      <c r="F135" s="40" t="s">
        <v>44</v>
      </c>
      <c r="G135" s="40">
        <v>820.1</v>
      </c>
      <c r="H135" s="40">
        <v>54</v>
      </c>
      <c r="I135" s="41">
        <f t="shared" si="23"/>
        <v>44285.4</v>
      </c>
      <c r="J135" s="40">
        <v>5</v>
      </c>
      <c r="K135" s="41">
        <f t="shared" si="22"/>
        <v>4100.5</v>
      </c>
      <c r="L135" s="40">
        <f t="shared" si="24"/>
        <v>49</v>
      </c>
      <c r="M135" s="41">
        <f t="shared" si="21"/>
        <v>40184.9</v>
      </c>
      <c r="N135" s="53"/>
    </row>
    <row r="136" spans="1:14" x14ac:dyDescent="0.25">
      <c r="A136" s="40" t="s">
        <v>132</v>
      </c>
      <c r="B136" s="40" t="s">
        <v>479</v>
      </c>
      <c r="C136" s="40" t="s">
        <v>92</v>
      </c>
      <c r="D136" s="40">
        <v>57</v>
      </c>
      <c r="E136" s="41">
        <f t="shared" si="25"/>
        <v>46745.700000000004</v>
      </c>
      <c r="F136" s="40" t="s">
        <v>44</v>
      </c>
      <c r="G136" s="40">
        <v>820.1</v>
      </c>
      <c r="H136" s="40">
        <v>72</v>
      </c>
      <c r="I136" s="41">
        <f t="shared" si="23"/>
        <v>59047.200000000004</v>
      </c>
      <c r="J136" s="40">
        <v>15</v>
      </c>
      <c r="K136" s="41">
        <f t="shared" si="22"/>
        <v>12301.5</v>
      </c>
      <c r="L136" s="40">
        <f t="shared" si="24"/>
        <v>57</v>
      </c>
      <c r="M136" s="41">
        <f t="shared" si="21"/>
        <v>46745.700000000004</v>
      </c>
      <c r="N136" s="53"/>
    </row>
    <row r="137" spans="1:14" x14ac:dyDescent="0.25">
      <c r="A137" s="40" t="s">
        <v>132</v>
      </c>
      <c r="B137" s="40" t="s">
        <v>480</v>
      </c>
      <c r="C137" s="40" t="s">
        <v>94</v>
      </c>
      <c r="D137" s="40">
        <v>28</v>
      </c>
      <c r="E137" s="41">
        <f t="shared" si="25"/>
        <v>22962.799999999999</v>
      </c>
      <c r="F137" s="40" t="s">
        <v>44</v>
      </c>
      <c r="G137" s="40">
        <v>820.1</v>
      </c>
      <c r="H137" s="40">
        <v>48</v>
      </c>
      <c r="I137" s="41">
        <f t="shared" si="23"/>
        <v>39364.800000000003</v>
      </c>
      <c r="J137" s="40">
        <v>20</v>
      </c>
      <c r="K137" s="41">
        <f t="shared" si="22"/>
        <v>16402</v>
      </c>
      <c r="L137" s="40">
        <f t="shared" si="24"/>
        <v>28</v>
      </c>
      <c r="M137" s="41">
        <f t="shared" si="21"/>
        <v>22962.800000000003</v>
      </c>
      <c r="N137" s="53"/>
    </row>
    <row r="138" spans="1:14" x14ac:dyDescent="0.25">
      <c r="A138" s="40" t="s">
        <v>132</v>
      </c>
      <c r="B138" s="40" t="s">
        <v>481</v>
      </c>
      <c r="C138" s="40" t="s">
        <v>278</v>
      </c>
      <c r="D138" s="40">
        <v>12</v>
      </c>
      <c r="E138" s="41">
        <v>34800</v>
      </c>
      <c r="F138" s="40" t="s">
        <v>44</v>
      </c>
      <c r="G138" s="42">
        <v>2900</v>
      </c>
      <c r="H138" s="40">
        <v>12</v>
      </c>
      <c r="I138" s="41">
        <f t="shared" si="23"/>
        <v>34800</v>
      </c>
      <c r="J138" s="40">
        <v>0</v>
      </c>
      <c r="K138" s="41">
        <f t="shared" si="22"/>
        <v>0</v>
      </c>
      <c r="L138" s="40">
        <f t="shared" si="24"/>
        <v>12</v>
      </c>
      <c r="M138" s="41">
        <f t="shared" si="21"/>
        <v>34800</v>
      </c>
      <c r="N138" s="53"/>
    </row>
    <row r="139" spans="1:14" x14ac:dyDescent="0.25">
      <c r="A139" s="40" t="s">
        <v>132</v>
      </c>
      <c r="B139" s="40" t="s">
        <v>482</v>
      </c>
      <c r="C139" s="40" t="s">
        <v>274</v>
      </c>
      <c r="D139" s="40">
        <v>12</v>
      </c>
      <c r="E139" s="41">
        <v>34800</v>
      </c>
      <c r="F139" s="40" t="s">
        <v>44</v>
      </c>
      <c r="G139" s="42">
        <v>2900</v>
      </c>
      <c r="H139" s="40">
        <v>12</v>
      </c>
      <c r="I139" s="41">
        <f t="shared" si="23"/>
        <v>34800</v>
      </c>
      <c r="J139" s="40">
        <v>0</v>
      </c>
      <c r="K139" s="41">
        <f t="shared" si="22"/>
        <v>0</v>
      </c>
      <c r="L139" s="40">
        <f t="shared" si="24"/>
        <v>12</v>
      </c>
      <c r="M139" s="41">
        <f t="shared" si="21"/>
        <v>34800</v>
      </c>
      <c r="N139" s="53"/>
    </row>
    <row r="140" spans="1:14" x14ac:dyDescent="0.25">
      <c r="A140" s="40" t="s">
        <v>132</v>
      </c>
      <c r="B140" s="40" t="s">
        <v>483</v>
      </c>
      <c r="C140" s="40" t="s">
        <v>276</v>
      </c>
      <c r="D140" s="40">
        <v>12</v>
      </c>
      <c r="E140" s="41">
        <v>34800</v>
      </c>
      <c r="F140" s="40" t="s">
        <v>44</v>
      </c>
      <c r="G140" s="42">
        <v>2900</v>
      </c>
      <c r="H140" s="40">
        <v>12</v>
      </c>
      <c r="I140" s="41">
        <f t="shared" si="23"/>
        <v>34800</v>
      </c>
      <c r="J140" s="40">
        <v>0</v>
      </c>
      <c r="K140" s="41">
        <f t="shared" si="22"/>
        <v>0</v>
      </c>
      <c r="L140" s="40">
        <f t="shared" si="24"/>
        <v>12</v>
      </c>
      <c r="M140" s="41">
        <f t="shared" si="21"/>
        <v>34800</v>
      </c>
      <c r="N140" s="53"/>
    </row>
    <row r="141" spans="1:14" x14ac:dyDescent="0.25">
      <c r="A141" s="40" t="s">
        <v>132</v>
      </c>
      <c r="B141" s="40" t="s">
        <v>484</v>
      </c>
      <c r="C141" s="40" t="s">
        <v>272</v>
      </c>
      <c r="D141" s="40">
        <v>12</v>
      </c>
      <c r="E141" s="41">
        <v>34800</v>
      </c>
      <c r="F141" s="40" t="s">
        <v>44</v>
      </c>
      <c r="G141" s="42">
        <v>2900</v>
      </c>
      <c r="H141" s="40">
        <v>12</v>
      </c>
      <c r="I141" s="41">
        <f t="shared" si="23"/>
        <v>34800</v>
      </c>
      <c r="J141" s="40">
        <v>0</v>
      </c>
      <c r="K141" s="41">
        <f t="shared" si="22"/>
        <v>0</v>
      </c>
      <c r="L141" s="40">
        <f t="shared" si="24"/>
        <v>12</v>
      </c>
      <c r="M141" s="41">
        <f t="shared" si="21"/>
        <v>34800</v>
      </c>
      <c r="N141" s="53"/>
    </row>
    <row r="142" spans="1:14" x14ac:dyDescent="0.25">
      <c r="A142" s="40" t="s">
        <v>132</v>
      </c>
      <c r="B142" s="40" t="s">
        <v>485</v>
      </c>
      <c r="C142" s="46" t="s">
        <v>235</v>
      </c>
      <c r="D142" s="46">
        <v>6</v>
      </c>
      <c r="E142" s="47">
        <v>14700</v>
      </c>
      <c r="F142" s="40" t="s">
        <v>44</v>
      </c>
      <c r="G142" s="48">
        <v>2450</v>
      </c>
      <c r="H142" s="46">
        <v>6</v>
      </c>
      <c r="I142" s="42">
        <v>14700</v>
      </c>
      <c r="J142" s="46">
        <v>0</v>
      </c>
      <c r="K142" s="42">
        <v>0</v>
      </c>
      <c r="L142" s="46">
        <v>6</v>
      </c>
      <c r="M142" s="42">
        <v>14700</v>
      </c>
      <c r="N142" s="53"/>
    </row>
    <row r="143" spans="1:14" x14ac:dyDescent="0.25">
      <c r="A143" s="40" t="s">
        <v>132</v>
      </c>
      <c r="B143" s="40" t="s">
        <v>486</v>
      </c>
      <c r="C143" s="46" t="s">
        <v>236</v>
      </c>
      <c r="D143" s="46">
        <v>6</v>
      </c>
      <c r="E143" s="47">
        <v>14700</v>
      </c>
      <c r="F143" s="40" t="s">
        <v>44</v>
      </c>
      <c r="G143" s="48">
        <v>2450</v>
      </c>
      <c r="H143" s="46">
        <v>6</v>
      </c>
      <c r="I143" s="42">
        <v>14700</v>
      </c>
      <c r="J143" s="46">
        <v>0</v>
      </c>
      <c r="K143" s="42">
        <v>0</v>
      </c>
      <c r="L143" s="46">
        <v>6</v>
      </c>
      <c r="M143" s="42">
        <v>14700</v>
      </c>
      <c r="N143" s="53"/>
    </row>
    <row r="144" spans="1:14" x14ac:dyDescent="0.25">
      <c r="A144" s="40" t="s">
        <v>132</v>
      </c>
      <c r="B144" s="40" t="s">
        <v>487</v>
      </c>
      <c r="C144" s="46" t="s">
        <v>237</v>
      </c>
      <c r="D144" s="46">
        <v>6</v>
      </c>
      <c r="E144" s="47">
        <v>14700</v>
      </c>
      <c r="F144" s="40" t="s">
        <v>44</v>
      </c>
      <c r="G144" s="48">
        <v>2450</v>
      </c>
      <c r="H144" s="46">
        <v>6</v>
      </c>
      <c r="I144" s="42">
        <v>14700</v>
      </c>
      <c r="J144" s="46">
        <v>0</v>
      </c>
      <c r="K144" s="42">
        <v>0</v>
      </c>
      <c r="L144" s="46">
        <v>6</v>
      </c>
      <c r="M144" s="42">
        <v>14700</v>
      </c>
      <c r="N144" s="53"/>
    </row>
    <row r="145" spans="1:14" x14ac:dyDescent="0.25">
      <c r="A145" s="40" t="s">
        <v>132</v>
      </c>
      <c r="B145" s="40" t="s">
        <v>488</v>
      </c>
      <c r="C145" s="46" t="s">
        <v>238</v>
      </c>
      <c r="D145" s="46">
        <v>6</v>
      </c>
      <c r="E145" s="47">
        <v>14700</v>
      </c>
      <c r="F145" s="40" t="s">
        <v>44</v>
      </c>
      <c r="G145" s="48">
        <v>2450</v>
      </c>
      <c r="H145" s="46">
        <v>6</v>
      </c>
      <c r="I145" s="42">
        <v>14700</v>
      </c>
      <c r="J145" s="46">
        <v>0</v>
      </c>
      <c r="K145" s="42">
        <v>0</v>
      </c>
      <c r="L145" s="46">
        <v>6</v>
      </c>
      <c r="M145" s="42">
        <v>14700</v>
      </c>
      <c r="N145" s="53"/>
    </row>
    <row r="146" spans="1:14" x14ac:dyDescent="0.25">
      <c r="A146" s="40" t="s">
        <v>132</v>
      </c>
      <c r="B146" s="40" t="s">
        <v>489</v>
      </c>
      <c r="C146" s="40" t="s">
        <v>350</v>
      </c>
      <c r="D146" s="40">
        <v>4</v>
      </c>
      <c r="E146" s="41">
        <f t="shared" ref="E146:E154" si="26">+D146*G146</f>
        <v>1900</v>
      </c>
      <c r="F146" s="40" t="s">
        <v>44</v>
      </c>
      <c r="G146" s="40">
        <v>475</v>
      </c>
      <c r="H146" s="40">
        <v>7</v>
      </c>
      <c r="I146" s="41">
        <f t="shared" ref="I146:I167" si="27">+G146*H146</f>
        <v>3325</v>
      </c>
      <c r="J146" s="40">
        <v>3</v>
      </c>
      <c r="K146" s="41">
        <f t="shared" ref="K146:K175" si="28">J146*G146</f>
        <v>1425</v>
      </c>
      <c r="L146" s="40">
        <f t="shared" ref="L146:L160" si="29">H146-J146</f>
        <v>4</v>
      </c>
      <c r="M146" s="41">
        <f t="shared" ref="M146:M175" si="30">+I146-K146</f>
        <v>1900</v>
      </c>
      <c r="N146" s="53"/>
    </row>
    <row r="147" spans="1:14" x14ac:dyDescent="0.25">
      <c r="A147" s="40" t="s">
        <v>132</v>
      </c>
      <c r="B147" s="40" t="s">
        <v>490</v>
      </c>
      <c r="C147" s="40" t="s">
        <v>351</v>
      </c>
      <c r="D147" s="40">
        <v>4</v>
      </c>
      <c r="E147" s="41">
        <f t="shared" si="26"/>
        <v>1900</v>
      </c>
      <c r="F147" s="40" t="s">
        <v>44</v>
      </c>
      <c r="G147" s="40">
        <v>475</v>
      </c>
      <c r="H147" s="40">
        <v>7</v>
      </c>
      <c r="I147" s="41">
        <f t="shared" si="27"/>
        <v>3325</v>
      </c>
      <c r="J147" s="40">
        <v>3</v>
      </c>
      <c r="K147" s="41">
        <f t="shared" si="28"/>
        <v>1425</v>
      </c>
      <c r="L147" s="40">
        <f t="shared" si="29"/>
        <v>4</v>
      </c>
      <c r="M147" s="41">
        <f t="shared" si="30"/>
        <v>1900</v>
      </c>
      <c r="N147" s="53"/>
    </row>
    <row r="148" spans="1:14" x14ac:dyDescent="0.25">
      <c r="A148" s="40" t="s">
        <v>132</v>
      </c>
      <c r="B148" s="40" t="s">
        <v>491</v>
      </c>
      <c r="C148" s="40" t="s">
        <v>352</v>
      </c>
      <c r="D148" s="40">
        <v>4</v>
      </c>
      <c r="E148" s="41">
        <f t="shared" si="26"/>
        <v>1900</v>
      </c>
      <c r="F148" s="40" t="s">
        <v>44</v>
      </c>
      <c r="G148" s="40">
        <v>475</v>
      </c>
      <c r="H148" s="40">
        <v>7</v>
      </c>
      <c r="I148" s="41">
        <f t="shared" si="27"/>
        <v>3325</v>
      </c>
      <c r="J148" s="40">
        <v>3</v>
      </c>
      <c r="K148" s="41">
        <f t="shared" si="28"/>
        <v>1425</v>
      </c>
      <c r="L148" s="40">
        <f t="shared" si="29"/>
        <v>4</v>
      </c>
      <c r="M148" s="41">
        <f t="shared" si="30"/>
        <v>1900</v>
      </c>
      <c r="N148" s="53"/>
    </row>
    <row r="149" spans="1:14" x14ac:dyDescent="0.25">
      <c r="A149" s="40" t="s">
        <v>132</v>
      </c>
      <c r="B149" s="40" t="s">
        <v>492</v>
      </c>
      <c r="C149" s="40" t="s">
        <v>353</v>
      </c>
      <c r="D149" s="40">
        <v>4</v>
      </c>
      <c r="E149" s="41">
        <f t="shared" si="26"/>
        <v>1900</v>
      </c>
      <c r="F149" s="40" t="s">
        <v>44</v>
      </c>
      <c r="G149" s="40">
        <v>475</v>
      </c>
      <c r="H149" s="40">
        <v>7</v>
      </c>
      <c r="I149" s="41">
        <f t="shared" si="27"/>
        <v>3325</v>
      </c>
      <c r="J149" s="40">
        <v>3</v>
      </c>
      <c r="K149" s="41">
        <f t="shared" si="28"/>
        <v>1425</v>
      </c>
      <c r="L149" s="40">
        <f t="shared" si="29"/>
        <v>4</v>
      </c>
      <c r="M149" s="41">
        <f t="shared" si="30"/>
        <v>1900</v>
      </c>
      <c r="N149" s="53"/>
    </row>
    <row r="150" spans="1:14" x14ac:dyDescent="0.25">
      <c r="A150" s="40" t="s">
        <v>60</v>
      </c>
      <c r="B150" s="40" t="s">
        <v>493</v>
      </c>
      <c r="C150" s="40" t="s">
        <v>170</v>
      </c>
      <c r="D150" s="40">
        <v>7</v>
      </c>
      <c r="E150" s="41">
        <f t="shared" si="26"/>
        <v>26600</v>
      </c>
      <c r="F150" s="40" t="s">
        <v>44</v>
      </c>
      <c r="G150" s="42">
        <v>3800</v>
      </c>
      <c r="H150" s="40">
        <v>7</v>
      </c>
      <c r="I150" s="41">
        <f t="shared" si="27"/>
        <v>26600</v>
      </c>
      <c r="J150" s="40">
        <v>0</v>
      </c>
      <c r="K150" s="41">
        <f t="shared" si="28"/>
        <v>0</v>
      </c>
      <c r="L150" s="40">
        <f t="shared" si="29"/>
        <v>7</v>
      </c>
      <c r="M150" s="41">
        <f t="shared" si="30"/>
        <v>26600</v>
      </c>
      <c r="N150" s="53"/>
    </row>
    <row r="151" spans="1:14" x14ac:dyDescent="0.25">
      <c r="A151" s="40" t="s">
        <v>132</v>
      </c>
      <c r="B151" s="40" t="s">
        <v>494</v>
      </c>
      <c r="C151" s="40" t="s">
        <v>354</v>
      </c>
      <c r="D151" s="40">
        <v>9</v>
      </c>
      <c r="E151" s="41">
        <f t="shared" si="26"/>
        <v>54855</v>
      </c>
      <c r="F151" s="40" t="s">
        <v>44</v>
      </c>
      <c r="G151" s="42">
        <v>6095</v>
      </c>
      <c r="H151" s="40">
        <v>9</v>
      </c>
      <c r="I151" s="41">
        <f t="shared" si="27"/>
        <v>54855</v>
      </c>
      <c r="J151" s="40">
        <v>0</v>
      </c>
      <c r="K151" s="41">
        <f t="shared" si="28"/>
        <v>0</v>
      </c>
      <c r="L151" s="40">
        <f t="shared" si="29"/>
        <v>9</v>
      </c>
      <c r="M151" s="41">
        <f t="shared" si="30"/>
        <v>54855</v>
      </c>
      <c r="N151" s="53"/>
    </row>
    <row r="152" spans="1:14" x14ac:dyDescent="0.25">
      <c r="A152" s="40" t="s">
        <v>132</v>
      </c>
      <c r="B152" s="40" t="s">
        <v>495</v>
      </c>
      <c r="C152" s="40" t="s">
        <v>355</v>
      </c>
      <c r="D152" s="40">
        <v>8</v>
      </c>
      <c r="E152" s="41">
        <f t="shared" si="26"/>
        <v>51160</v>
      </c>
      <c r="F152" s="40" t="s">
        <v>44</v>
      </c>
      <c r="G152" s="42">
        <v>6395</v>
      </c>
      <c r="H152" s="40">
        <v>8</v>
      </c>
      <c r="I152" s="41">
        <f t="shared" si="27"/>
        <v>51160</v>
      </c>
      <c r="J152" s="40">
        <v>0</v>
      </c>
      <c r="K152" s="41">
        <f t="shared" si="28"/>
        <v>0</v>
      </c>
      <c r="L152" s="40">
        <f t="shared" si="29"/>
        <v>8</v>
      </c>
      <c r="M152" s="41">
        <f t="shared" si="30"/>
        <v>51160</v>
      </c>
      <c r="N152" s="53"/>
    </row>
    <row r="153" spans="1:14" x14ac:dyDescent="0.25">
      <c r="A153" s="40" t="s">
        <v>132</v>
      </c>
      <c r="B153" s="40" t="s">
        <v>496</v>
      </c>
      <c r="C153" s="40" t="s">
        <v>356</v>
      </c>
      <c r="D153" s="40">
        <v>9</v>
      </c>
      <c r="E153" s="41">
        <f t="shared" si="26"/>
        <v>57555</v>
      </c>
      <c r="F153" s="40" t="s">
        <v>44</v>
      </c>
      <c r="G153" s="42">
        <v>6395</v>
      </c>
      <c r="H153" s="40">
        <v>9</v>
      </c>
      <c r="I153" s="41">
        <f t="shared" si="27"/>
        <v>57555</v>
      </c>
      <c r="J153" s="40">
        <v>0</v>
      </c>
      <c r="K153" s="41">
        <f t="shared" si="28"/>
        <v>0</v>
      </c>
      <c r="L153" s="40">
        <f t="shared" si="29"/>
        <v>9</v>
      </c>
      <c r="M153" s="41">
        <f t="shared" si="30"/>
        <v>57555</v>
      </c>
      <c r="N153" s="53"/>
    </row>
    <row r="154" spans="1:14" x14ac:dyDescent="0.25">
      <c r="A154" s="40" t="s">
        <v>132</v>
      </c>
      <c r="B154" s="40" t="s">
        <v>497</v>
      </c>
      <c r="C154" s="40" t="s">
        <v>357</v>
      </c>
      <c r="D154" s="40">
        <v>7</v>
      </c>
      <c r="E154" s="41">
        <f t="shared" si="26"/>
        <v>44765</v>
      </c>
      <c r="F154" s="40" t="s">
        <v>44</v>
      </c>
      <c r="G154" s="42">
        <v>6395</v>
      </c>
      <c r="H154" s="40">
        <v>7</v>
      </c>
      <c r="I154" s="41">
        <f t="shared" si="27"/>
        <v>44765</v>
      </c>
      <c r="J154" s="40">
        <v>0</v>
      </c>
      <c r="K154" s="41">
        <f t="shared" si="28"/>
        <v>0</v>
      </c>
      <c r="L154" s="40">
        <f t="shared" si="29"/>
        <v>7</v>
      </c>
      <c r="M154" s="41">
        <f t="shared" si="30"/>
        <v>44765</v>
      </c>
      <c r="N154" s="53"/>
    </row>
    <row r="155" spans="1:14" x14ac:dyDescent="0.25">
      <c r="A155" s="40" t="s">
        <v>77</v>
      </c>
      <c r="B155" s="40" t="s">
        <v>498</v>
      </c>
      <c r="C155" s="40" t="s">
        <v>281</v>
      </c>
      <c r="D155" s="40">
        <v>5</v>
      </c>
      <c r="E155" s="41">
        <v>36625</v>
      </c>
      <c r="F155" s="40" t="s">
        <v>44</v>
      </c>
      <c r="G155" s="42">
        <v>7325</v>
      </c>
      <c r="H155" s="40">
        <v>5</v>
      </c>
      <c r="I155" s="41">
        <f t="shared" si="27"/>
        <v>36625</v>
      </c>
      <c r="J155" s="40">
        <v>0</v>
      </c>
      <c r="K155" s="41">
        <f t="shared" si="28"/>
        <v>0</v>
      </c>
      <c r="L155" s="40">
        <f t="shared" si="29"/>
        <v>5</v>
      </c>
      <c r="M155" s="41">
        <f t="shared" si="30"/>
        <v>36625</v>
      </c>
      <c r="N155" s="53"/>
    </row>
    <row r="156" spans="1:14" x14ac:dyDescent="0.25">
      <c r="A156" s="40" t="s">
        <v>77</v>
      </c>
      <c r="B156" s="40" t="s">
        <v>499</v>
      </c>
      <c r="C156" s="40" t="s">
        <v>179</v>
      </c>
      <c r="D156" s="40">
        <v>20</v>
      </c>
      <c r="E156" s="41">
        <f>+D156*G156</f>
        <v>26000</v>
      </c>
      <c r="F156" s="40" t="s">
        <v>44</v>
      </c>
      <c r="G156" s="42">
        <v>1300</v>
      </c>
      <c r="H156" s="40">
        <v>20</v>
      </c>
      <c r="I156" s="41">
        <f t="shared" si="27"/>
        <v>26000</v>
      </c>
      <c r="J156" s="40">
        <v>0</v>
      </c>
      <c r="K156" s="41">
        <f t="shared" si="28"/>
        <v>0</v>
      </c>
      <c r="L156" s="40">
        <f t="shared" si="29"/>
        <v>20</v>
      </c>
      <c r="M156" s="41">
        <f t="shared" si="30"/>
        <v>26000</v>
      </c>
      <c r="N156" s="53"/>
    </row>
    <row r="157" spans="1:14" x14ac:dyDescent="0.25">
      <c r="A157" s="40" t="s">
        <v>77</v>
      </c>
      <c r="B157" s="40" t="s">
        <v>500</v>
      </c>
      <c r="C157" s="40" t="s">
        <v>256</v>
      </c>
      <c r="D157" s="40">
        <v>4</v>
      </c>
      <c r="E157" s="41">
        <v>5600</v>
      </c>
      <c r="F157" s="40" t="s">
        <v>44</v>
      </c>
      <c r="G157" s="42">
        <v>1400</v>
      </c>
      <c r="H157" s="40">
        <v>12</v>
      </c>
      <c r="I157" s="41">
        <f t="shared" si="27"/>
        <v>16800</v>
      </c>
      <c r="J157" s="40">
        <v>8</v>
      </c>
      <c r="K157" s="41">
        <f t="shared" si="28"/>
        <v>11200</v>
      </c>
      <c r="L157" s="40">
        <f t="shared" si="29"/>
        <v>4</v>
      </c>
      <c r="M157" s="41">
        <f t="shared" si="30"/>
        <v>5600</v>
      </c>
      <c r="N157" s="53"/>
    </row>
    <row r="158" spans="1:14" x14ac:dyDescent="0.25">
      <c r="A158" s="40" t="s">
        <v>77</v>
      </c>
      <c r="B158" s="40" t="s">
        <v>501</v>
      </c>
      <c r="C158" s="40" t="s">
        <v>258</v>
      </c>
      <c r="D158" s="40">
        <v>4</v>
      </c>
      <c r="E158" s="41">
        <v>5600</v>
      </c>
      <c r="F158" s="40" t="s">
        <v>44</v>
      </c>
      <c r="G158" s="42">
        <v>1400</v>
      </c>
      <c r="H158" s="40">
        <v>12</v>
      </c>
      <c r="I158" s="41">
        <f t="shared" si="27"/>
        <v>16800</v>
      </c>
      <c r="J158" s="40">
        <v>8</v>
      </c>
      <c r="K158" s="41">
        <f t="shared" si="28"/>
        <v>11200</v>
      </c>
      <c r="L158" s="40">
        <f t="shared" si="29"/>
        <v>4</v>
      </c>
      <c r="M158" s="41">
        <f t="shared" si="30"/>
        <v>5600</v>
      </c>
      <c r="N158" s="53"/>
    </row>
    <row r="159" spans="1:14" x14ac:dyDescent="0.25">
      <c r="A159" s="40" t="s">
        <v>77</v>
      </c>
      <c r="B159" s="40" t="s">
        <v>502</v>
      </c>
      <c r="C159" s="40" t="s">
        <v>260</v>
      </c>
      <c r="D159" s="40">
        <v>4</v>
      </c>
      <c r="E159" s="41">
        <v>5600</v>
      </c>
      <c r="F159" s="40" t="s">
        <v>44</v>
      </c>
      <c r="G159" s="42">
        <v>1400</v>
      </c>
      <c r="H159" s="40">
        <v>12</v>
      </c>
      <c r="I159" s="41">
        <f t="shared" si="27"/>
        <v>16800</v>
      </c>
      <c r="J159" s="40">
        <v>8</v>
      </c>
      <c r="K159" s="41">
        <f t="shared" si="28"/>
        <v>11200</v>
      </c>
      <c r="L159" s="40">
        <f t="shared" si="29"/>
        <v>4</v>
      </c>
      <c r="M159" s="41">
        <f t="shared" si="30"/>
        <v>5600</v>
      </c>
      <c r="N159" s="53"/>
    </row>
    <row r="160" spans="1:14" x14ac:dyDescent="0.25">
      <c r="A160" s="40" t="s">
        <v>132</v>
      </c>
      <c r="B160" s="40" t="s">
        <v>503</v>
      </c>
      <c r="C160" s="40" t="s">
        <v>262</v>
      </c>
      <c r="D160" s="40">
        <v>4</v>
      </c>
      <c r="E160" s="41">
        <v>5600</v>
      </c>
      <c r="F160" s="40" t="s">
        <v>44</v>
      </c>
      <c r="G160" s="42">
        <v>1400</v>
      </c>
      <c r="H160" s="40">
        <v>12</v>
      </c>
      <c r="I160" s="41">
        <f t="shared" si="27"/>
        <v>16800</v>
      </c>
      <c r="J160" s="40">
        <v>8</v>
      </c>
      <c r="K160" s="41">
        <f t="shared" si="28"/>
        <v>11200</v>
      </c>
      <c r="L160" s="40">
        <f t="shared" si="29"/>
        <v>4</v>
      </c>
      <c r="M160" s="41">
        <f t="shared" si="30"/>
        <v>5600</v>
      </c>
      <c r="N160" s="53"/>
    </row>
    <row r="161" spans="1:14" x14ac:dyDescent="0.25">
      <c r="A161" s="40" t="s">
        <v>132</v>
      </c>
      <c r="B161" s="40" t="s">
        <v>504</v>
      </c>
      <c r="C161" s="40" t="s">
        <v>181</v>
      </c>
      <c r="D161" s="40">
        <v>0</v>
      </c>
      <c r="E161" s="41">
        <f>+D161*G161</f>
        <v>0</v>
      </c>
      <c r="F161" s="40" t="s">
        <v>44</v>
      </c>
      <c r="G161" s="42">
        <v>2600</v>
      </c>
      <c r="H161" s="40">
        <v>13</v>
      </c>
      <c r="I161" s="41">
        <f t="shared" si="27"/>
        <v>33800</v>
      </c>
      <c r="J161" s="40">
        <v>13</v>
      </c>
      <c r="K161" s="41">
        <f t="shared" si="28"/>
        <v>33800</v>
      </c>
      <c r="L161" s="40">
        <v>0</v>
      </c>
      <c r="M161" s="41">
        <f t="shared" si="30"/>
        <v>0</v>
      </c>
      <c r="N161" s="53"/>
    </row>
    <row r="162" spans="1:14" x14ac:dyDescent="0.25">
      <c r="A162" s="40" t="s">
        <v>132</v>
      </c>
      <c r="B162" s="40" t="s">
        <v>505</v>
      </c>
      <c r="C162" s="40" t="s">
        <v>185</v>
      </c>
      <c r="D162" s="40">
        <v>0</v>
      </c>
      <c r="E162" s="41">
        <f>+D162*G162</f>
        <v>0</v>
      </c>
      <c r="F162" s="40" t="s">
        <v>44</v>
      </c>
      <c r="G162" s="42">
        <v>2600</v>
      </c>
      <c r="H162" s="40">
        <v>14</v>
      </c>
      <c r="I162" s="41">
        <f t="shared" si="27"/>
        <v>36400</v>
      </c>
      <c r="J162" s="40">
        <v>14</v>
      </c>
      <c r="K162" s="41">
        <f t="shared" si="28"/>
        <v>36400</v>
      </c>
      <c r="L162" s="40">
        <f t="shared" ref="L162:L167" si="31">H162-J162</f>
        <v>0</v>
      </c>
      <c r="M162" s="41">
        <f t="shared" si="30"/>
        <v>0</v>
      </c>
      <c r="N162" s="53"/>
    </row>
    <row r="163" spans="1:14" x14ac:dyDescent="0.25">
      <c r="A163" s="40" t="s">
        <v>132</v>
      </c>
      <c r="B163" s="40" t="s">
        <v>506</v>
      </c>
      <c r="C163" s="40" t="s">
        <v>183</v>
      </c>
      <c r="D163" s="40">
        <v>0</v>
      </c>
      <c r="E163" s="41">
        <f>+D163*G163</f>
        <v>0</v>
      </c>
      <c r="F163" s="40" t="s">
        <v>44</v>
      </c>
      <c r="G163" s="42">
        <v>2600</v>
      </c>
      <c r="H163" s="40">
        <v>14</v>
      </c>
      <c r="I163" s="41">
        <f t="shared" si="27"/>
        <v>36400</v>
      </c>
      <c r="J163" s="40">
        <v>14</v>
      </c>
      <c r="K163" s="41">
        <f t="shared" si="28"/>
        <v>36400</v>
      </c>
      <c r="L163" s="40">
        <f t="shared" si="31"/>
        <v>0</v>
      </c>
      <c r="M163" s="41">
        <f t="shared" si="30"/>
        <v>0</v>
      </c>
      <c r="N163" s="53"/>
    </row>
    <row r="164" spans="1:14" x14ac:dyDescent="0.25">
      <c r="A164" s="40" t="s">
        <v>132</v>
      </c>
      <c r="B164" s="40" t="s">
        <v>261</v>
      </c>
      <c r="C164" s="40" t="s">
        <v>187</v>
      </c>
      <c r="D164" s="40">
        <v>0</v>
      </c>
      <c r="E164" s="41">
        <f>+D164*G164</f>
        <v>0</v>
      </c>
      <c r="F164" s="40" t="s">
        <v>44</v>
      </c>
      <c r="G164" s="42">
        <v>2600</v>
      </c>
      <c r="H164" s="40">
        <v>14</v>
      </c>
      <c r="I164" s="41">
        <f t="shared" si="27"/>
        <v>36400</v>
      </c>
      <c r="J164" s="40">
        <v>14</v>
      </c>
      <c r="K164" s="41">
        <f t="shared" si="28"/>
        <v>36400</v>
      </c>
      <c r="L164" s="40">
        <f t="shared" si="31"/>
        <v>0</v>
      </c>
      <c r="M164" s="41">
        <f t="shared" si="30"/>
        <v>0</v>
      </c>
      <c r="N164" s="53"/>
    </row>
    <row r="165" spans="1:14" x14ac:dyDescent="0.25">
      <c r="A165" s="40" t="s">
        <v>132</v>
      </c>
      <c r="B165" s="40" t="s">
        <v>263</v>
      </c>
      <c r="C165" s="40" t="s">
        <v>195</v>
      </c>
      <c r="D165" s="40">
        <v>0</v>
      </c>
      <c r="E165" s="41">
        <f>+D165*G165</f>
        <v>0</v>
      </c>
      <c r="F165" s="40" t="s">
        <v>44</v>
      </c>
      <c r="G165" s="42">
        <v>12858</v>
      </c>
      <c r="H165" s="40">
        <v>5</v>
      </c>
      <c r="I165" s="41">
        <f t="shared" si="27"/>
        <v>64290</v>
      </c>
      <c r="J165" s="40">
        <v>5</v>
      </c>
      <c r="K165" s="41">
        <f t="shared" si="28"/>
        <v>64290</v>
      </c>
      <c r="L165" s="40">
        <f t="shared" si="31"/>
        <v>0</v>
      </c>
      <c r="M165" s="41">
        <f t="shared" si="30"/>
        <v>0</v>
      </c>
      <c r="N165" s="53"/>
    </row>
    <row r="166" spans="1:14" x14ac:dyDescent="0.25">
      <c r="A166" s="40" t="s">
        <v>132</v>
      </c>
      <c r="B166" s="40" t="s">
        <v>507</v>
      </c>
      <c r="C166" s="40" t="s">
        <v>264</v>
      </c>
      <c r="D166" s="40">
        <v>0</v>
      </c>
      <c r="E166" s="41">
        <v>0</v>
      </c>
      <c r="F166" s="40" t="s">
        <v>44</v>
      </c>
      <c r="G166" s="42">
        <v>1400</v>
      </c>
      <c r="H166" s="40">
        <v>10</v>
      </c>
      <c r="I166" s="41">
        <f t="shared" si="27"/>
        <v>14000</v>
      </c>
      <c r="J166" s="40">
        <v>10</v>
      </c>
      <c r="K166" s="41">
        <f t="shared" si="28"/>
        <v>14000</v>
      </c>
      <c r="L166" s="40">
        <f t="shared" si="31"/>
        <v>0</v>
      </c>
      <c r="M166" s="41">
        <f t="shared" si="30"/>
        <v>0</v>
      </c>
      <c r="N166" s="53"/>
    </row>
    <row r="167" spans="1:14" x14ac:dyDescent="0.25">
      <c r="A167" s="40" t="s">
        <v>132</v>
      </c>
      <c r="B167" s="40" t="s">
        <v>265</v>
      </c>
      <c r="C167" s="40" t="s">
        <v>266</v>
      </c>
      <c r="D167" s="40">
        <v>0</v>
      </c>
      <c r="E167" s="41">
        <v>0</v>
      </c>
      <c r="F167" s="40" t="s">
        <v>44</v>
      </c>
      <c r="G167" s="42">
        <v>1100</v>
      </c>
      <c r="H167" s="40">
        <v>10</v>
      </c>
      <c r="I167" s="41">
        <f t="shared" si="27"/>
        <v>11000</v>
      </c>
      <c r="J167" s="40">
        <v>10</v>
      </c>
      <c r="K167" s="41">
        <f t="shared" si="28"/>
        <v>11000</v>
      </c>
      <c r="L167" s="40">
        <f t="shared" si="31"/>
        <v>0</v>
      </c>
      <c r="M167" s="41">
        <f t="shared" si="30"/>
        <v>0</v>
      </c>
      <c r="N167" s="53"/>
    </row>
    <row r="168" spans="1:14" x14ac:dyDescent="0.25">
      <c r="A168" s="40" t="s">
        <v>132</v>
      </c>
      <c r="B168" s="40" t="s">
        <v>267</v>
      </c>
      <c r="C168" s="40" t="s">
        <v>358</v>
      </c>
      <c r="D168" s="40">
        <v>26</v>
      </c>
      <c r="E168" s="41">
        <v>20800</v>
      </c>
      <c r="F168" s="40" t="s">
        <v>44</v>
      </c>
      <c r="G168" s="42">
        <v>800</v>
      </c>
      <c r="H168" s="40">
        <v>26</v>
      </c>
      <c r="I168" s="41">
        <v>20800</v>
      </c>
      <c r="J168" s="40">
        <v>0</v>
      </c>
      <c r="K168" s="41">
        <f t="shared" si="28"/>
        <v>0</v>
      </c>
      <c r="L168" s="40">
        <v>26</v>
      </c>
      <c r="M168" s="41">
        <f t="shared" si="30"/>
        <v>20800</v>
      </c>
      <c r="N168" s="53"/>
    </row>
    <row r="169" spans="1:14" x14ac:dyDescent="0.25">
      <c r="A169" s="40" t="s">
        <v>132</v>
      </c>
      <c r="B169" s="40" t="s">
        <v>269</v>
      </c>
      <c r="C169" s="40" t="s">
        <v>285</v>
      </c>
      <c r="D169" s="40">
        <v>15</v>
      </c>
      <c r="E169" s="41">
        <v>10500</v>
      </c>
      <c r="F169" s="40" t="s">
        <v>44</v>
      </c>
      <c r="G169" s="42">
        <v>700</v>
      </c>
      <c r="H169" s="40">
        <v>15</v>
      </c>
      <c r="I169" s="41">
        <f>+G169*H169</f>
        <v>10500</v>
      </c>
      <c r="J169" s="40">
        <v>15</v>
      </c>
      <c r="K169" s="41">
        <f t="shared" si="28"/>
        <v>10500</v>
      </c>
      <c r="L169" s="40">
        <f>H169-J169</f>
        <v>0</v>
      </c>
      <c r="M169" s="41">
        <f t="shared" si="30"/>
        <v>0</v>
      </c>
      <c r="N169" s="53"/>
    </row>
    <row r="170" spans="1:14" x14ac:dyDescent="0.25">
      <c r="A170" s="40" t="s">
        <v>132</v>
      </c>
      <c r="B170" s="40" t="s">
        <v>271</v>
      </c>
      <c r="C170" s="40" t="s">
        <v>189</v>
      </c>
      <c r="D170" s="40">
        <v>0</v>
      </c>
      <c r="E170" s="41">
        <f>+D170*G170</f>
        <v>0</v>
      </c>
      <c r="F170" s="40" t="s">
        <v>44</v>
      </c>
      <c r="G170" s="42">
        <v>800</v>
      </c>
      <c r="H170" s="40">
        <v>12</v>
      </c>
      <c r="I170" s="41">
        <f>+G170*H170</f>
        <v>9600</v>
      </c>
      <c r="J170" s="40">
        <v>12</v>
      </c>
      <c r="K170" s="41">
        <f t="shared" si="28"/>
        <v>9600</v>
      </c>
      <c r="L170" s="40">
        <f>H170-J170</f>
        <v>0</v>
      </c>
      <c r="M170" s="41">
        <f t="shared" si="30"/>
        <v>0</v>
      </c>
      <c r="N170" s="53"/>
    </row>
    <row r="171" spans="1:14" x14ac:dyDescent="0.25">
      <c r="A171" s="40" t="s">
        <v>132</v>
      </c>
      <c r="B171" s="40" t="s">
        <v>273</v>
      </c>
      <c r="C171" s="40" t="s">
        <v>283</v>
      </c>
      <c r="D171" s="40">
        <v>0</v>
      </c>
      <c r="E171" s="41">
        <v>22000</v>
      </c>
      <c r="F171" s="40" t="s">
        <v>44</v>
      </c>
      <c r="G171" s="42">
        <v>5500</v>
      </c>
      <c r="H171" s="40">
        <v>4</v>
      </c>
      <c r="I171" s="41">
        <f>+G171*H171</f>
        <v>22000</v>
      </c>
      <c r="J171" s="40">
        <v>4</v>
      </c>
      <c r="K171" s="41">
        <f t="shared" si="28"/>
        <v>22000</v>
      </c>
      <c r="L171" s="40">
        <f>H171-J171</f>
        <v>0</v>
      </c>
      <c r="M171" s="41">
        <f t="shared" si="30"/>
        <v>0</v>
      </c>
      <c r="N171" s="53"/>
    </row>
    <row r="172" spans="1:14" x14ac:dyDescent="0.25">
      <c r="A172" s="40" t="s">
        <v>132</v>
      </c>
      <c r="B172" s="40" t="s">
        <v>275</v>
      </c>
      <c r="C172" s="40" t="s">
        <v>270</v>
      </c>
      <c r="D172" s="40">
        <v>6</v>
      </c>
      <c r="E172" s="41">
        <v>6000</v>
      </c>
      <c r="F172" s="40" t="s">
        <v>44</v>
      </c>
      <c r="G172" s="42">
        <v>1000</v>
      </c>
      <c r="H172" s="40">
        <v>12</v>
      </c>
      <c r="I172" s="41">
        <v>12000</v>
      </c>
      <c r="J172" s="40">
        <v>6</v>
      </c>
      <c r="K172" s="41">
        <f t="shared" si="28"/>
        <v>6000</v>
      </c>
      <c r="L172" s="40">
        <v>6</v>
      </c>
      <c r="M172" s="41">
        <f t="shared" si="30"/>
        <v>6000</v>
      </c>
      <c r="N172" s="53"/>
    </row>
    <row r="173" spans="1:14" x14ac:dyDescent="0.25">
      <c r="A173" s="40" t="s">
        <v>132</v>
      </c>
      <c r="B173" s="40" t="s">
        <v>277</v>
      </c>
      <c r="C173" s="40" t="s">
        <v>191</v>
      </c>
      <c r="D173" s="40">
        <v>20</v>
      </c>
      <c r="E173" s="41">
        <f>+D173*G173</f>
        <v>22000</v>
      </c>
      <c r="F173" s="40" t="s">
        <v>44</v>
      </c>
      <c r="G173" s="42">
        <v>1100</v>
      </c>
      <c r="H173" s="40">
        <v>22</v>
      </c>
      <c r="I173" s="41">
        <f>+G173*H173</f>
        <v>24200</v>
      </c>
      <c r="J173" s="40">
        <v>2</v>
      </c>
      <c r="K173" s="41">
        <f t="shared" si="28"/>
        <v>2200</v>
      </c>
      <c r="L173" s="40">
        <f>H173-J173</f>
        <v>20</v>
      </c>
      <c r="M173" s="41">
        <f t="shared" si="30"/>
        <v>22000</v>
      </c>
      <c r="N173" s="53"/>
    </row>
    <row r="174" spans="1:14" x14ac:dyDescent="0.25">
      <c r="A174" s="40" t="s">
        <v>132</v>
      </c>
      <c r="B174" s="40" t="s">
        <v>280</v>
      </c>
      <c r="C174" s="40" t="s">
        <v>193</v>
      </c>
      <c r="D174" s="40">
        <v>8</v>
      </c>
      <c r="E174" s="41">
        <f>+D174*G174</f>
        <v>8800</v>
      </c>
      <c r="F174" s="40" t="s">
        <v>44</v>
      </c>
      <c r="G174" s="42">
        <v>1100</v>
      </c>
      <c r="H174" s="40">
        <v>10</v>
      </c>
      <c r="I174" s="41">
        <f>+G174*H174</f>
        <v>11000</v>
      </c>
      <c r="J174" s="40">
        <v>2</v>
      </c>
      <c r="K174" s="41">
        <f t="shared" si="28"/>
        <v>2200</v>
      </c>
      <c r="L174" s="40">
        <f>H174-J174</f>
        <v>8</v>
      </c>
      <c r="M174" s="41">
        <f t="shared" si="30"/>
        <v>8800</v>
      </c>
      <c r="N174" s="53"/>
    </row>
    <row r="175" spans="1:14" x14ac:dyDescent="0.25">
      <c r="A175" s="40" t="s">
        <v>132</v>
      </c>
      <c r="B175" s="40" t="s">
        <v>282</v>
      </c>
      <c r="C175" s="40" t="s">
        <v>221</v>
      </c>
      <c r="D175" s="40">
        <v>3</v>
      </c>
      <c r="E175" s="41">
        <v>125808.48</v>
      </c>
      <c r="F175" s="40" t="s">
        <v>44</v>
      </c>
      <c r="G175" s="42">
        <v>41936.160000000003</v>
      </c>
      <c r="H175" s="40">
        <v>10</v>
      </c>
      <c r="I175" s="41">
        <f>+G175*H175</f>
        <v>419361.60000000003</v>
      </c>
      <c r="J175" s="40">
        <v>7</v>
      </c>
      <c r="K175" s="41">
        <f t="shared" si="28"/>
        <v>293553.12</v>
      </c>
      <c r="L175" s="40">
        <f>H175-J175</f>
        <v>3</v>
      </c>
      <c r="M175" s="41">
        <f t="shared" si="30"/>
        <v>125808.48000000004</v>
      </c>
      <c r="N175" s="53"/>
    </row>
    <row r="176" spans="1:14" x14ac:dyDescent="0.25">
      <c r="A176" s="40" t="s">
        <v>132</v>
      </c>
      <c r="B176" s="40" t="s">
        <v>284</v>
      </c>
      <c r="C176" s="46" t="s">
        <v>254</v>
      </c>
      <c r="D176" s="46">
        <v>10</v>
      </c>
      <c r="E176" s="47">
        <v>18000</v>
      </c>
      <c r="F176" s="40" t="s">
        <v>44</v>
      </c>
      <c r="G176" s="48">
        <v>1800</v>
      </c>
      <c r="H176" s="46">
        <v>10</v>
      </c>
      <c r="I176" s="42">
        <v>18000</v>
      </c>
      <c r="J176" s="46">
        <v>10</v>
      </c>
      <c r="K176" s="42">
        <v>18000</v>
      </c>
      <c r="L176" s="46">
        <v>10</v>
      </c>
      <c r="M176" s="42">
        <v>18000</v>
      </c>
      <c r="N176" s="53"/>
    </row>
    <row r="177" spans="1:14" x14ac:dyDescent="0.25">
      <c r="A177" s="40" t="s">
        <v>105</v>
      </c>
      <c r="B177" s="40" t="s">
        <v>359</v>
      </c>
      <c r="C177" s="46" t="s">
        <v>360</v>
      </c>
      <c r="D177" s="46">
        <v>1600</v>
      </c>
      <c r="E177" s="47">
        <v>65524.800000000003</v>
      </c>
      <c r="F177" s="40" t="s">
        <v>157</v>
      </c>
      <c r="G177" s="48">
        <v>40.799999999999997</v>
      </c>
      <c r="H177" s="46">
        <v>2500</v>
      </c>
      <c r="I177" s="42">
        <v>102000</v>
      </c>
      <c r="J177" s="46">
        <v>1223</v>
      </c>
      <c r="K177" s="42">
        <v>49898.400000000001</v>
      </c>
      <c r="L177" s="46">
        <v>1277</v>
      </c>
      <c r="M177" s="42">
        <v>52101.599999999999</v>
      </c>
      <c r="N177" s="53"/>
    </row>
    <row r="178" spans="1:14" x14ac:dyDescent="0.25">
      <c r="A178" s="40" t="s">
        <v>105</v>
      </c>
      <c r="B178" s="40" t="s">
        <v>361</v>
      </c>
      <c r="C178" s="46" t="s">
        <v>362</v>
      </c>
      <c r="D178" s="46">
        <v>612</v>
      </c>
      <c r="E178" s="47">
        <v>46346.76</v>
      </c>
      <c r="F178" s="40" t="s">
        <v>157</v>
      </c>
      <c r="G178" s="48">
        <v>75.73</v>
      </c>
      <c r="H178" s="46">
        <v>1500</v>
      </c>
      <c r="I178" s="42">
        <v>113595</v>
      </c>
      <c r="J178" s="46">
        <v>911</v>
      </c>
      <c r="K178" s="42">
        <v>68990.03</v>
      </c>
      <c r="L178" s="46">
        <v>589</v>
      </c>
      <c r="M178" s="42">
        <v>44604.97</v>
      </c>
      <c r="N178" s="53"/>
    </row>
    <row r="179" spans="1:14" x14ac:dyDescent="0.25">
      <c r="A179" s="40" t="s">
        <v>77</v>
      </c>
      <c r="B179" s="40" t="s">
        <v>70</v>
      </c>
      <c r="C179" s="40" t="s">
        <v>71</v>
      </c>
      <c r="D179" s="40">
        <v>3</v>
      </c>
      <c r="E179" s="41">
        <f>+D179*G179</f>
        <v>8550</v>
      </c>
      <c r="F179" s="40" t="s">
        <v>44</v>
      </c>
      <c r="G179" s="42">
        <v>2850</v>
      </c>
      <c r="H179" s="40">
        <v>30</v>
      </c>
      <c r="I179" s="41">
        <f>+G179*H179</f>
        <v>85500</v>
      </c>
      <c r="J179" s="40">
        <v>27</v>
      </c>
      <c r="K179" s="41">
        <f>J179*G179</f>
        <v>76950</v>
      </c>
      <c r="L179" s="40">
        <f>H179-J179</f>
        <v>3</v>
      </c>
      <c r="M179" s="41">
        <f>+I179-K179</f>
        <v>8550</v>
      </c>
      <c r="N179" s="53"/>
    </row>
    <row r="180" spans="1:14" x14ac:dyDescent="0.25">
      <c r="A180" s="49" t="s">
        <v>209</v>
      </c>
      <c r="B180" s="49"/>
      <c r="C180" s="49"/>
      <c r="D180" s="50">
        <f>SUM(D13:D179)</f>
        <v>14497</v>
      </c>
      <c r="E180" s="50">
        <f>SUM(E13:E179)</f>
        <v>3655209.4199999995</v>
      </c>
      <c r="F180" s="49"/>
      <c r="G180" s="50">
        <f t="shared" ref="G180:M180" si="32">SUM(G13:G179)</f>
        <v>225246.60000000003</v>
      </c>
      <c r="H180" s="50">
        <f t="shared" si="32"/>
        <v>51456</v>
      </c>
      <c r="I180" s="50">
        <f t="shared" si="32"/>
        <v>15404213.180000003</v>
      </c>
      <c r="J180" s="50">
        <f t="shared" si="32"/>
        <v>38598</v>
      </c>
      <c r="K180" s="50">
        <f t="shared" si="32"/>
        <v>12389217.680000002</v>
      </c>
      <c r="L180" s="50">
        <f t="shared" si="32"/>
        <v>13240</v>
      </c>
      <c r="M180" s="50">
        <f t="shared" si="32"/>
        <v>3087835.4999999995</v>
      </c>
      <c r="N180" s="53"/>
    </row>
    <row r="181" spans="1:14" x14ac:dyDescent="0.25">
      <c r="A181" s="51"/>
      <c r="B181" s="51"/>
      <c r="C181" s="51"/>
      <c r="D181" s="52"/>
      <c r="E181" s="52"/>
      <c r="F181" s="51"/>
      <c r="G181" s="52"/>
      <c r="H181" s="52"/>
      <c r="I181" s="52"/>
      <c r="J181" s="52"/>
      <c r="K181" s="52"/>
      <c r="L181" s="52"/>
      <c r="M181" s="52"/>
      <c r="N181" s="53"/>
    </row>
    <row r="182" spans="1:14" x14ac:dyDescent="0.25">
      <c r="A182" s="51"/>
      <c r="B182" s="51"/>
      <c r="C182" s="51"/>
      <c r="D182" s="52"/>
      <c r="E182" s="52"/>
      <c r="F182" s="51"/>
      <c r="G182" s="52"/>
      <c r="H182" s="52"/>
      <c r="I182" s="52"/>
      <c r="J182" s="52"/>
      <c r="K182" s="52"/>
      <c r="L182" s="52"/>
      <c r="M182" s="52"/>
    </row>
    <row r="183" spans="1:14" x14ac:dyDescent="0.25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</row>
    <row r="184" spans="1:14" x14ac:dyDescent="0.25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</row>
    <row r="185" spans="1:14" x14ac:dyDescent="0.25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</row>
    <row r="186" spans="1:14" x14ac:dyDescent="0.25">
      <c r="A186" s="37"/>
      <c r="B186" s="37"/>
      <c r="C186" s="37"/>
      <c r="D186" s="37"/>
      <c r="E186" s="58"/>
      <c r="F186" s="58"/>
      <c r="G186" s="59" t="s">
        <v>363</v>
      </c>
      <c r="H186" s="59"/>
      <c r="I186" s="37"/>
      <c r="J186" s="37"/>
      <c r="K186" s="37"/>
      <c r="L186" s="37"/>
      <c r="M186" s="37"/>
    </row>
    <row r="187" spans="1:14" x14ac:dyDescent="0.25">
      <c r="A187" s="37"/>
      <c r="B187" s="37"/>
      <c r="C187" s="37"/>
      <c r="D187" s="37"/>
      <c r="E187" s="58"/>
      <c r="F187" s="58"/>
      <c r="G187" s="59" t="s">
        <v>364</v>
      </c>
      <c r="H187" s="59"/>
      <c r="I187" s="37"/>
      <c r="J187" s="37"/>
      <c r="K187" s="37"/>
      <c r="L187" s="37"/>
      <c r="M187" s="37"/>
    </row>
  </sheetData>
  <mergeCells count="10">
    <mergeCell ref="A9:M9"/>
    <mergeCell ref="D11:E11"/>
    <mergeCell ref="H11:I11"/>
    <mergeCell ref="J11:K11"/>
    <mergeCell ref="L11:M11"/>
    <mergeCell ref="A1:K1"/>
    <mergeCell ref="A2:M2"/>
    <mergeCell ref="A6:M6"/>
    <mergeCell ref="A7:M7"/>
    <mergeCell ref="A8:M8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 2024</vt:lpstr>
      <vt:lpstr>AGOSTO 2024</vt:lpstr>
      <vt:lpstr>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Euridicy S. Fermin Valdez</dc:creator>
  <cp:lastModifiedBy>Yokasta Baez Ramirez</cp:lastModifiedBy>
  <cp:lastPrinted>2024-10-08T11:07:38Z</cp:lastPrinted>
  <dcterms:created xsi:type="dcterms:W3CDTF">2024-04-04T13:57:11Z</dcterms:created>
  <dcterms:modified xsi:type="dcterms:W3CDTF">2024-10-09T14:01:58Z</dcterms:modified>
</cp:coreProperties>
</file>